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95" windowHeight="7875"/>
  </bookViews>
  <sheets>
    <sheet name="CATALAGO EGRESOS" sheetId="12" r:id="rId1"/>
    <sheet name="SOLO VALORES" sheetId="9" r:id="rId2"/>
    <sheet name="Completo solo valores" sheetId="1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0">'CATALAGO EGRESOS'!$A$1:$AK$355</definedName>
  </definedNames>
  <calcPr calcId="125725"/>
</workbook>
</file>

<file path=xl/calcChain.xml><?xml version="1.0" encoding="utf-8"?>
<calcChain xmlns="http://schemas.openxmlformats.org/spreadsheetml/2006/main">
  <c r="O53" i="12"/>
  <c r="U167"/>
  <c r="AG66"/>
  <c r="AH66"/>
  <c r="AI66"/>
  <c r="AJ66"/>
  <c r="AK66"/>
  <c r="AG346" l="1"/>
  <c r="AH346"/>
  <c r="AI346"/>
  <c r="AJ346"/>
  <c r="AK346"/>
  <c r="AG339"/>
  <c r="AH339"/>
  <c r="AI339"/>
  <c r="AJ339"/>
  <c r="AK339"/>
  <c r="AG335"/>
  <c r="AH335"/>
  <c r="AI335"/>
  <c r="AJ335"/>
  <c r="AK335"/>
  <c r="AG334"/>
  <c r="AH334"/>
  <c r="AI334"/>
  <c r="AJ334"/>
  <c r="AK334"/>
  <c r="AG329"/>
  <c r="AH329"/>
  <c r="AI329"/>
  <c r="AJ329"/>
  <c r="AK329"/>
  <c r="AG325"/>
  <c r="AH325"/>
  <c r="AI325"/>
  <c r="AJ325"/>
  <c r="AK325"/>
  <c r="AG323"/>
  <c r="AH323"/>
  <c r="AI323"/>
  <c r="AJ323"/>
  <c r="AK323"/>
  <c r="AG321"/>
  <c r="AG320" s="1"/>
  <c r="AH321"/>
  <c r="AI321"/>
  <c r="AI320" s="1"/>
  <c r="AJ321"/>
  <c r="AK321"/>
  <c r="AK320" s="1"/>
  <c r="AH320"/>
  <c r="AJ320"/>
  <c r="AG270"/>
  <c r="AH270"/>
  <c r="AH269" s="1"/>
  <c r="AI270"/>
  <c r="AJ270"/>
  <c r="AJ269" s="1"/>
  <c r="AK270"/>
  <c r="AG269"/>
  <c r="AI269"/>
  <c r="AK269"/>
  <c r="AG265"/>
  <c r="AH265"/>
  <c r="AI265"/>
  <c r="AJ265"/>
  <c r="AK265"/>
  <c r="AG262"/>
  <c r="AH262"/>
  <c r="AI262"/>
  <c r="AJ262"/>
  <c r="AK262"/>
  <c r="AG258"/>
  <c r="AH258"/>
  <c r="AI258"/>
  <c r="AJ258"/>
  <c r="AK258"/>
  <c r="AG251"/>
  <c r="AH251"/>
  <c r="AI251"/>
  <c r="AJ251"/>
  <c r="AK251"/>
  <c r="AG247"/>
  <c r="AH247"/>
  <c r="AI247"/>
  <c r="AJ247"/>
  <c r="AK247"/>
  <c r="AG219"/>
  <c r="AH219"/>
  <c r="AI219"/>
  <c r="AJ219"/>
  <c r="AK219"/>
  <c r="AG207"/>
  <c r="AH207"/>
  <c r="AI207"/>
  <c r="AJ207"/>
  <c r="AK207"/>
  <c r="AG203"/>
  <c r="AG202" s="1"/>
  <c r="AH203"/>
  <c r="AI203"/>
  <c r="AI202" s="1"/>
  <c r="AJ203"/>
  <c r="AK203"/>
  <c r="AK202" s="1"/>
  <c r="AH202"/>
  <c r="AJ202"/>
  <c r="AG188"/>
  <c r="AH188"/>
  <c r="AI188"/>
  <c r="AJ188"/>
  <c r="AK188"/>
  <c r="AG183"/>
  <c r="AH183"/>
  <c r="AI183"/>
  <c r="AJ183"/>
  <c r="AK183"/>
  <c r="AG175"/>
  <c r="AH175"/>
  <c r="AI175"/>
  <c r="AJ175"/>
  <c r="AK175"/>
  <c r="AG163"/>
  <c r="AH163"/>
  <c r="AI163"/>
  <c r="AJ163"/>
  <c r="AK163"/>
  <c r="AG148"/>
  <c r="AH148"/>
  <c r="AI148"/>
  <c r="AJ148"/>
  <c r="AK148"/>
  <c r="AG141"/>
  <c r="AH141"/>
  <c r="AI141"/>
  <c r="AJ141"/>
  <c r="AK141"/>
  <c r="AG133"/>
  <c r="AH133"/>
  <c r="AI133"/>
  <c r="AJ133"/>
  <c r="AK133"/>
  <c r="AG120"/>
  <c r="AH120"/>
  <c r="AH119" s="1"/>
  <c r="AI120"/>
  <c r="AJ120"/>
  <c r="AK120"/>
  <c r="AG119"/>
  <c r="AJ119"/>
  <c r="AK119"/>
  <c r="AG116"/>
  <c r="AH116"/>
  <c r="AI116"/>
  <c r="AJ116"/>
  <c r="AK116"/>
  <c r="AG113"/>
  <c r="AH113"/>
  <c r="AI113"/>
  <c r="AJ113"/>
  <c r="AK113"/>
  <c r="AG107"/>
  <c r="AH107"/>
  <c r="AI107"/>
  <c r="AJ107"/>
  <c r="AK107"/>
  <c r="AG103"/>
  <c r="AH103"/>
  <c r="AI103"/>
  <c r="AJ103"/>
  <c r="AK103"/>
  <c r="AG93"/>
  <c r="AH93"/>
  <c r="AI93"/>
  <c r="AJ93"/>
  <c r="AK93"/>
  <c r="AG84"/>
  <c r="AH84"/>
  <c r="AI84"/>
  <c r="AJ84"/>
  <c r="AK84"/>
  <c r="AG73"/>
  <c r="AH73"/>
  <c r="AI73"/>
  <c r="AJ73"/>
  <c r="AK73"/>
  <c r="AG52"/>
  <c r="AH52"/>
  <c r="AH51" s="1"/>
  <c r="AI52"/>
  <c r="AJ52"/>
  <c r="AK52"/>
  <c r="AG51"/>
  <c r="AG42"/>
  <c r="AH42"/>
  <c r="AI42"/>
  <c r="AJ42"/>
  <c r="AK42"/>
  <c r="AG35"/>
  <c r="AH35"/>
  <c r="AI35"/>
  <c r="AJ35"/>
  <c r="AK35"/>
  <c r="AG17"/>
  <c r="AH17"/>
  <c r="AI17"/>
  <c r="AJ17"/>
  <c r="AK17"/>
  <c r="AG12"/>
  <c r="AH12"/>
  <c r="AI12"/>
  <c r="AJ12"/>
  <c r="AK12"/>
  <c r="AG8"/>
  <c r="AH8"/>
  <c r="AH7" s="1"/>
  <c r="AI8"/>
  <c r="AJ8"/>
  <c r="AJ7" s="1"/>
  <c r="AK8"/>
  <c r="AG7"/>
  <c r="AI7"/>
  <c r="AK7"/>
  <c r="D242"/>
  <c r="E242"/>
  <c r="F242"/>
  <c r="G242"/>
  <c r="H242"/>
  <c r="I242"/>
  <c r="J242"/>
  <c r="K242"/>
  <c r="L242"/>
  <c r="M242"/>
  <c r="N242"/>
  <c r="O242"/>
  <c r="P242"/>
  <c r="Q242"/>
  <c r="R242"/>
  <c r="S242"/>
  <c r="T242"/>
  <c r="V242"/>
  <c r="W242"/>
  <c r="Y242"/>
  <c r="Z242"/>
  <c r="AA242"/>
  <c r="AB242"/>
  <c r="AC242"/>
  <c r="AD242"/>
  <c r="AE242"/>
  <c r="AF242"/>
  <c r="AG242"/>
  <c r="AH242"/>
  <c r="AI242"/>
  <c r="AJ242"/>
  <c r="AK242"/>
  <c r="C242"/>
  <c r="D230"/>
  <c r="E230"/>
  <c r="F230"/>
  <c r="G230"/>
  <c r="H230"/>
  <c r="I230"/>
  <c r="J230"/>
  <c r="K230"/>
  <c r="L230"/>
  <c r="M230"/>
  <c r="N230"/>
  <c r="O230"/>
  <c r="P230"/>
  <c r="Q230"/>
  <c r="R230"/>
  <c r="S230"/>
  <c r="T230"/>
  <c r="W230"/>
  <c r="X230"/>
  <c r="Y230"/>
  <c r="Z230"/>
  <c r="AA230"/>
  <c r="AB230"/>
  <c r="AC230"/>
  <c r="AD230"/>
  <c r="AE230"/>
  <c r="AF230"/>
  <c r="AG230"/>
  <c r="AH230"/>
  <c r="AH218" s="1"/>
  <c r="AI230"/>
  <c r="AJ230"/>
  <c r="AJ218" s="1"/>
  <c r="AK230"/>
  <c r="C230"/>
  <c r="AK51" l="1"/>
  <c r="AI119"/>
  <c r="AH351"/>
  <c r="AH355" s="1"/>
  <c r="AJ51"/>
  <c r="AJ351" s="1"/>
  <c r="AJ355" s="1"/>
  <c r="AI51"/>
  <c r="AK218"/>
  <c r="AI218"/>
  <c r="AG218"/>
  <c r="AG351" s="1"/>
  <c r="AG355" s="1"/>
  <c r="AD166"/>
  <c r="AD109"/>
  <c r="AD108"/>
  <c r="AD104"/>
  <c r="AD86"/>
  <c r="AD78"/>
  <c r="AD74"/>
  <c r="AI351" l="1"/>
  <c r="AI355" s="1"/>
  <c r="AK351"/>
  <c r="AK355" s="1"/>
  <c r="AB185"/>
  <c r="AB53"/>
  <c r="AA220" l="1"/>
  <c r="AA222"/>
  <c r="AA211"/>
  <c r="AA185"/>
  <c r="AA136"/>
  <c r="AA53"/>
  <c r="T225" l="1"/>
  <c r="T222"/>
  <c r="T109"/>
  <c r="T108"/>
  <c r="T99"/>
  <c r="T97"/>
  <c r="S224" l="1"/>
  <c r="S222"/>
  <c r="S191"/>
  <c r="S67"/>
  <c r="S55"/>
  <c r="S53"/>
  <c r="N191" l="1"/>
  <c r="N177"/>
  <c r="N143"/>
  <c r="N108"/>
  <c r="N59"/>
  <c r="N58"/>
  <c r="N54"/>
  <c r="N53"/>
  <c r="AF220" l="1"/>
  <c r="AF219" s="1"/>
  <c r="AF209"/>
  <c r="AF207" s="1"/>
  <c r="AF191"/>
  <c r="AF188" s="1"/>
  <c r="AF53"/>
  <c r="AF52" s="1"/>
  <c r="AF346"/>
  <c r="AF339"/>
  <c r="AF335"/>
  <c r="AF334" s="1"/>
  <c r="AF329"/>
  <c r="AF325"/>
  <c r="AF323"/>
  <c r="AF321"/>
  <c r="AF320" s="1"/>
  <c r="AF270"/>
  <c r="AF269" s="1"/>
  <c r="AF265"/>
  <c r="AF262"/>
  <c r="AF258"/>
  <c r="AF251"/>
  <c r="AF247"/>
  <c r="AF203"/>
  <c r="AF183"/>
  <c r="AF175"/>
  <c r="AF163"/>
  <c r="AF148"/>
  <c r="AF141"/>
  <c r="AF133"/>
  <c r="AF120"/>
  <c r="AF116"/>
  <c r="AF113"/>
  <c r="AF107"/>
  <c r="AF103"/>
  <c r="AF93"/>
  <c r="AF84"/>
  <c r="AF73"/>
  <c r="AF66"/>
  <c r="AF42"/>
  <c r="AF35"/>
  <c r="AF17"/>
  <c r="AF12"/>
  <c r="AF8"/>
  <c r="AE346"/>
  <c r="AE339"/>
  <c r="AE335"/>
  <c r="AE334" s="1"/>
  <c r="AE329"/>
  <c r="AE325"/>
  <c r="AE323"/>
  <c r="AE321"/>
  <c r="AE320" s="1"/>
  <c r="AE270"/>
  <c r="AE269" s="1"/>
  <c r="AE265"/>
  <c r="AE262"/>
  <c r="AE258"/>
  <c r="AE251"/>
  <c r="AE247"/>
  <c r="AE219"/>
  <c r="AE207"/>
  <c r="AE203"/>
  <c r="AE188"/>
  <c r="AE183"/>
  <c r="AE175"/>
  <c r="AE163"/>
  <c r="AE148"/>
  <c r="AE141"/>
  <c r="AE133"/>
  <c r="AE120"/>
  <c r="AE116"/>
  <c r="AE113"/>
  <c r="AE107"/>
  <c r="AE103"/>
  <c r="AE93"/>
  <c r="AE84"/>
  <c r="AE73"/>
  <c r="AE66"/>
  <c r="AE52"/>
  <c r="AE42"/>
  <c r="AE35"/>
  <c r="AE17"/>
  <c r="AE12"/>
  <c r="AE8"/>
  <c r="I168"/>
  <c r="I166"/>
  <c r="I128"/>
  <c r="I104"/>
  <c r="I95"/>
  <c r="I85"/>
  <c r="I78"/>
  <c r="AF51" l="1"/>
  <c r="AE7"/>
  <c r="AE202"/>
  <c r="AE218"/>
  <c r="AF202"/>
  <c r="AF218"/>
  <c r="AF7"/>
  <c r="AE119"/>
  <c r="AF119"/>
  <c r="AF351" s="1"/>
  <c r="AF355" s="1"/>
  <c r="AE51"/>
  <c r="AE351" l="1"/>
  <c r="AE355" s="1"/>
  <c r="AC220"/>
  <c r="AC192"/>
  <c r="AC184"/>
  <c r="AC108"/>
  <c r="AC98"/>
  <c r="AC97"/>
  <c r="AC53"/>
  <c r="AD346"/>
  <c r="AD339"/>
  <c r="AD335"/>
  <c r="AD334" s="1"/>
  <c r="AD329"/>
  <c r="AD325"/>
  <c r="AD323"/>
  <c r="AD321"/>
  <c r="AD320" s="1"/>
  <c r="AD270"/>
  <c r="AD269" s="1"/>
  <c r="AD265"/>
  <c r="AD262"/>
  <c r="AD258"/>
  <c r="AD251"/>
  <c r="AD247"/>
  <c r="AD219"/>
  <c r="AD207"/>
  <c r="AD203"/>
  <c r="AD188"/>
  <c r="AD183"/>
  <c r="AD175"/>
  <c r="AD163"/>
  <c r="AD148"/>
  <c r="AD141"/>
  <c r="AD133"/>
  <c r="AD120"/>
  <c r="AD116"/>
  <c r="AD113"/>
  <c r="AD107"/>
  <c r="AD103"/>
  <c r="AD93"/>
  <c r="AD84"/>
  <c r="AD73"/>
  <c r="AD66"/>
  <c r="AD52"/>
  <c r="AD42"/>
  <c r="AD35"/>
  <c r="AD17"/>
  <c r="AD12"/>
  <c r="AD8"/>
  <c r="Y110"/>
  <c r="Y108"/>
  <c r="AD119" l="1"/>
  <c r="AD202"/>
  <c r="AD218"/>
  <c r="AD7"/>
  <c r="AD51"/>
  <c r="Z177"/>
  <c r="Z168"/>
  <c r="Z166"/>
  <c r="Z109"/>
  <c r="Z107" s="1"/>
  <c r="Z105"/>
  <c r="Z104"/>
  <c r="Z85"/>
  <c r="Z78"/>
  <c r="Z73" s="1"/>
  <c r="Z76"/>
  <c r="Z68"/>
  <c r="Z54"/>
  <c r="Z53"/>
  <c r="Z52" s="1"/>
  <c r="AC346"/>
  <c r="AC339"/>
  <c r="AC335"/>
  <c r="AC329"/>
  <c r="AC325"/>
  <c r="AC323"/>
  <c r="AC321"/>
  <c r="AC270"/>
  <c r="AC269" s="1"/>
  <c r="AC265"/>
  <c r="AC262"/>
  <c r="AC258"/>
  <c r="AC251"/>
  <c r="AC247"/>
  <c r="AC219"/>
  <c r="AC218" s="1"/>
  <c r="AC207"/>
  <c r="AC203"/>
  <c r="AC202" s="1"/>
  <c r="AC188"/>
  <c r="AC183"/>
  <c r="AC175"/>
  <c r="AC163"/>
  <c r="AC148"/>
  <c r="AC141"/>
  <c r="AC133"/>
  <c r="AC120"/>
  <c r="AC116"/>
  <c r="AC113"/>
  <c r="AC107"/>
  <c r="AC103"/>
  <c r="AC93"/>
  <c r="AC84"/>
  <c r="AC73"/>
  <c r="AC66"/>
  <c r="AC52"/>
  <c r="AC42"/>
  <c r="AC35"/>
  <c r="AC17"/>
  <c r="AC12"/>
  <c r="AC8"/>
  <c r="AB346"/>
  <c r="AB339"/>
  <c r="AB335"/>
  <c r="AB329"/>
  <c r="AB325"/>
  <c r="AB323"/>
  <c r="AB321"/>
  <c r="AB270"/>
  <c r="AB269" s="1"/>
  <c r="AB265"/>
  <c r="AB262"/>
  <c r="AB258"/>
  <c r="AB251"/>
  <c r="AB247"/>
  <c r="AB219"/>
  <c r="AB218" s="1"/>
  <c r="AB207"/>
  <c r="AB203"/>
  <c r="AB202" s="1"/>
  <c r="AB188"/>
  <c r="AB183"/>
  <c r="AB175"/>
  <c r="AB163"/>
  <c r="AB148"/>
  <c r="AB141"/>
  <c r="AB133"/>
  <c r="AB120"/>
  <c r="AB116"/>
  <c r="AB113"/>
  <c r="AB107"/>
  <c r="AB103"/>
  <c r="AB93"/>
  <c r="AB84"/>
  <c r="AB73"/>
  <c r="AB66"/>
  <c r="AB52"/>
  <c r="AB42"/>
  <c r="AB35"/>
  <c r="AB17"/>
  <c r="AB12"/>
  <c r="AB8"/>
  <c r="AA346"/>
  <c r="AA339"/>
  <c r="AA335"/>
  <c r="AA329"/>
  <c r="AA325"/>
  <c r="AA323"/>
  <c r="AA321"/>
  <c r="AA270"/>
  <c r="AA269" s="1"/>
  <c r="AA265"/>
  <c r="AA262"/>
  <c r="AA258"/>
  <c r="AA251"/>
  <c r="AA247"/>
  <c r="AA219"/>
  <c r="AA218" s="1"/>
  <c r="AA207"/>
  <c r="AA203"/>
  <c r="AA188"/>
  <c r="AA183"/>
  <c r="AA175"/>
  <c r="AA163"/>
  <c r="AA148"/>
  <c r="AA141"/>
  <c r="AA133"/>
  <c r="AA120"/>
  <c r="AA116"/>
  <c r="AA113"/>
  <c r="AA107"/>
  <c r="AA103"/>
  <c r="AA93"/>
  <c r="AA84"/>
  <c r="AA73"/>
  <c r="AA66"/>
  <c r="AA52"/>
  <c r="AA42"/>
  <c r="AA35"/>
  <c r="AA17"/>
  <c r="AA12"/>
  <c r="AA8"/>
  <c r="Z346"/>
  <c r="Z339"/>
  <c r="Z335"/>
  <c r="Z329"/>
  <c r="Z325"/>
  <c r="Z323"/>
  <c r="Z321"/>
  <c r="Z270"/>
  <c r="Z269" s="1"/>
  <c r="Z265"/>
  <c r="Z262"/>
  <c r="Z258"/>
  <c r="Z251"/>
  <c r="Z247"/>
  <c r="Z219"/>
  <c r="Z207"/>
  <c r="Z203"/>
  <c r="Z202" s="1"/>
  <c r="Z188"/>
  <c r="Z183"/>
  <c r="Z175"/>
  <c r="Z163"/>
  <c r="Z148"/>
  <c r="Z141"/>
  <c r="Z133"/>
  <c r="Z120"/>
  <c r="Z116"/>
  <c r="Z113"/>
  <c r="Z103"/>
  <c r="Z93"/>
  <c r="Z84"/>
  <c r="Z66"/>
  <c r="Z42"/>
  <c r="Z35"/>
  <c r="Z17"/>
  <c r="Z12"/>
  <c r="Z8"/>
  <c r="Z7" s="1"/>
  <c r="Z334" l="1"/>
  <c r="AA51"/>
  <c r="AA320"/>
  <c r="AA334"/>
  <c r="AB334"/>
  <c r="AC320"/>
  <c r="AC334"/>
  <c r="AB7"/>
  <c r="AC51"/>
  <c r="Z218"/>
  <c r="AB119"/>
  <c r="AA202"/>
  <c r="AD351"/>
  <c r="AD355" s="1"/>
  <c r="Z320"/>
  <c r="AA7"/>
  <c r="AB51"/>
  <c r="AB320"/>
  <c r="AC7"/>
  <c r="AC119"/>
  <c r="AA119"/>
  <c r="Z119"/>
  <c r="Z51"/>
  <c r="AC351" l="1"/>
  <c r="AC355" s="1"/>
  <c r="Z351"/>
  <c r="Z355" s="1"/>
  <c r="AB351"/>
  <c r="AB355" s="1"/>
  <c r="AA351"/>
  <c r="AA355" s="1"/>
  <c r="X242"/>
  <c r="W62"/>
  <c r="W55"/>
  <c r="W52" s="1"/>
  <c r="W53"/>
  <c r="Y346"/>
  <c r="Y339"/>
  <c r="Y335"/>
  <c r="Y334" s="1"/>
  <c r="Y329"/>
  <c r="Y325"/>
  <c r="Y323"/>
  <c r="Y321"/>
  <c r="Y270"/>
  <c r="Y269" s="1"/>
  <c r="Y265"/>
  <c r="Y262"/>
  <c r="Y258"/>
  <c r="Y251"/>
  <c r="Y247"/>
  <c r="Y219"/>
  <c r="Y207"/>
  <c r="Y203"/>
  <c r="Y188"/>
  <c r="Y183"/>
  <c r="Y175"/>
  <c r="Y163"/>
  <c r="Y148"/>
  <c r="Y141"/>
  <c r="Y133"/>
  <c r="Y120"/>
  <c r="Y116"/>
  <c r="Y113"/>
  <c r="Y103"/>
  <c r="Y93"/>
  <c r="Y84"/>
  <c r="Y73"/>
  <c r="Y66"/>
  <c r="Y52"/>
  <c r="Y42"/>
  <c r="Y35"/>
  <c r="Y17"/>
  <c r="Y12"/>
  <c r="Y8"/>
  <c r="X346"/>
  <c r="X339"/>
  <c r="X335"/>
  <c r="X329"/>
  <c r="X325"/>
  <c r="X323"/>
  <c r="X321"/>
  <c r="X270"/>
  <c r="X269" s="1"/>
  <c r="X265"/>
  <c r="X262"/>
  <c r="X258"/>
  <c r="X251"/>
  <c r="X247"/>
  <c r="X219"/>
  <c r="X207"/>
  <c r="X203"/>
  <c r="X188"/>
  <c r="X183"/>
  <c r="X175"/>
  <c r="X163"/>
  <c r="X148"/>
  <c r="X141"/>
  <c r="X133"/>
  <c r="X120"/>
  <c r="X116"/>
  <c r="X113"/>
  <c r="X107"/>
  <c r="X103"/>
  <c r="X93"/>
  <c r="X84"/>
  <c r="X73"/>
  <c r="X66"/>
  <c r="X52"/>
  <c r="X42"/>
  <c r="X35"/>
  <c r="X17"/>
  <c r="X12"/>
  <c r="X8"/>
  <c r="V235"/>
  <c r="V230" s="1"/>
  <c r="V224"/>
  <c r="V192"/>
  <c r="V185"/>
  <c r="V55"/>
  <c r="V53"/>
  <c r="V52" s="1"/>
  <c r="W346"/>
  <c r="W339"/>
  <c r="W335"/>
  <c r="W329"/>
  <c r="W325"/>
  <c r="W323"/>
  <c r="W321"/>
  <c r="W270"/>
  <c r="W269" s="1"/>
  <c r="W265"/>
  <c r="W262"/>
  <c r="W258"/>
  <c r="W251"/>
  <c r="W247"/>
  <c r="W219"/>
  <c r="W207"/>
  <c r="W203"/>
  <c r="W188"/>
  <c r="W183"/>
  <c r="W175"/>
  <c r="W163"/>
  <c r="W148"/>
  <c r="W141"/>
  <c r="W133"/>
  <c r="W120"/>
  <c r="W116"/>
  <c r="W113"/>
  <c r="W107"/>
  <c r="W103"/>
  <c r="W93"/>
  <c r="W84"/>
  <c r="W73"/>
  <c r="W66"/>
  <c r="W42"/>
  <c r="W35"/>
  <c r="W17"/>
  <c r="W12"/>
  <c r="W8"/>
  <c r="U243"/>
  <c r="U242" s="1"/>
  <c r="U236"/>
  <c r="U235"/>
  <c r="U224"/>
  <c r="U222"/>
  <c r="U220"/>
  <c r="U185"/>
  <c r="U168"/>
  <c r="U155"/>
  <c r="U144"/>
  <c r="U142"/>
  <c r="U135"/>
  <c r="U133" s="1"/>
  <c r="U124"/>
  <c r="U117"/>
  <c r="U116" s="1"/>
  <c r="U114"/>
  <c r="U104"/>
  <c r="U103" s="1"/>
  <c r="U85"/>
  <c r="U74"/>
  <c r="U55"/>
  <c r="U53"/>
  <c r="V346"/>
  <c r="V339"/>
  <c r="V335"/>
  <c r="V329"/>
  <c r="V325"/>
  <c r="V323"/>
  <c r="V321"/>
  <c r="V270"/>
  <c r="V269" s="1"/>
  <c r="V265"/>
  <c r="V262"/>
  <c r="V258"/>
  <c r="V251"/>
  <c r="V247"/>
  <c r="V219"/>
  <c r="V207"/>
  <c r="V203"/>
  <c r="V202" s="1"/>
  <c r="V188"/>
  <c r="V183"/>
  <c r="V175"/>
  <c r="V163"/>
  <c r="V148"/>
  <c r="V141"/>
  <c r="V133"/>
  <c r="V120"/>
  <c r="V116"/>
  <c r="V113"/>
  <c r="V107"/>
  <c r="V103"/>
  <c r="V93"/>
  <c r="V84"/>
  <c r="V73"/>
  <c r="V66"/>
  <c r="V42"/>
  <c r="V35"/>
  <c r="V17"/>
  <c r="V12"/>
  <c r="V8"/>
  <c r="U346"/>
  <c r="U339"/>
  <c r="U335"/>
  <c r="U329"/>
  <c r="U325"/>
  <c r="U323"/>
  <c r="U321"/>
  <c r="U270"/>
  <c r="U269" s="1"/>
  <c r="U265"/>
  <c r="U262"/>
  <c r="U258"/>
  <c r="U251"/>
  <c r="U247"/>
  <c r="U219"/>
  <c r="U207"/>
  <c r="U203"/>
  <c r="U188"/>
  <c r="U183"/>
  <c r="U175"/>
  <c r="U163"/>
  <c r="U148"/>
  <c r="U141"/>
  <c r="U120"/>
  <c r="U113"/>
  <c r="U107"/>
  <c r="U93"/>
  <c r="U84"/>
  <c r="U73"/>
  <c r="U66"/>
  <c r="U52"/>
  <c r="U42"/>
  <c r="U35"/>
  <c r="U17"/>
  <c r="U12"/>
  <c r="U8"/>
  <c r="X334" l="1"/>
  <c r="U202"/>
  <c r="V320"/>
  <c r="W320"/>
  <c r="W334"/>
  <c r="X51"/>
  <c r="X320"/>
  <c r="Y7"/>
  <c r="Y320"/>
  <c r="U320"/>
  <c r="U334"/>
  <c r="V51"/>
  <c r="V218"/>
  <c r="U230"/>
  <c r="U218" s="1"/>
  <c r="W7"/>
  <c r="W119"/>
  <c r="W202"/>
  <c r="W218"/>
  <c r="X218"/>
  <c r="Y202"/>
  <c r="Y218"/>
  <c r="V334"/>
  <c r="X202"/>
  <c r="U7"/>
  <c r="V7"/>
  <c r="W51"/>
  <c r="W351" s="1"/>
  <c r="W355" s="1"/>
  <c r="X7"/>
  <c r="X119"/>
  <c r="Y119"/>
  <c r="Y107"/>
  <c r="Y51" s="1"/>
  <c r="Y351" s="1"/>
  <c r="Y355" s="1"/>
  <c r="V119"/>
  <c r="U119"/>
  <c r="U51"/>
  <c r="V351"/>
  <c r="V355" s="1"/>
  <c r="S188"/>
  <c r="S52"/>
  <c r="T346"/>
  <c r="T339"/>
  <c r="T335"/>
  <c r="T329"/>
  <c r="T325"/>
  <c r="T323"/>
  <c r="T321"/>
  <c r="T270"/>
  <c r="T269" s="1"/>
  <c r="T265"/>
  <c r="T262"/>
  <c r="T258"/>
  <c r="T251"/>
  <c r="T247"/>
  <c r="T219"/>
  <c r="T218" s="1"/>
  <c r="T207"/>
  <c r="T203"/>
  <c r="T202" s="1"/>
  <c r="T188"/>
  <c r="T183"/>
  <c r="T175"/>
  <c r="T163"/>
  <c r="T148"/>
  <c r="T141"/>
  <c r="T133"/>
  <c r="T120"/>
  <c r="T116"/>
  <c r="T113"/>
  <c r="T107"/>
  <c r="T103"/>
  <c r="T93"/>
  <c r="T84"/>
  <c r="T73"/>
  <c r="T66"/>
  <c r="T52"/>
  <c r="T42"/>
  <c r="T35"/>
  <c r="T17"/>
  <c r="T12"/>
  <c r="T8"/>
  <c r="S346"/>
  <c r="S339"/>
  <c r="S335"/>
  <c r="S329"/>
  <c r="S325"/>
  <c r="S323"/>
  <c r="S321"/>
  <c r="S270"/>
  <c r="S269" s="1"/>
  <c r="S265"/>
  <c r="S262"/>
  <c r="S258"/>
  <c r="S251"/>
  <c r="S247"/>
  <c r="S207"/>
  <c r="S203"/>
  <c r="S183"/>
  <c r="S175"/>
  <c r="S163"/>
  <c r="S148"/>
  <c r="S141"/>
  <c r="S133"/>
  <c r="S120"/>
  <c r="S116"/>
  <c r="S113"/>
  <c r="S107"/>
  <c r="S103"/>
  <c r="S93"/>
  <c r="S84"/>
  <c r="S73"/>
  <c r="S66"/>
  <c r="S42"/>
  <c r="S35"/>
  <c r="S17"/>
  <c r="S12"/>
  <c r="S8"/>
  <c r="X351" l="1"/>
  <c r="X355" s="1"/>
  <c r="S334"/>
  <c r="S320"/>
  <c r="T7"/>
  <c r="T119"/>
  <c r="T334"/>
  <c r="S219"/>
  <c r="S218" s="1"/>
  <c r="S202"/>
  <c r="T320"/>
  <c r="S7"/>
  <c r="S119"/>
  <c r="U351"/>
  <c r="U355" s="1"/>
  <c r="T51"/>
  <c r="S51"/>
  <c r="Q211"/>
  <c r="Q206"/>
  <c r="Q194"/>
  <c r="Q192"/>
  <c r="Q191"/>
  <c r="Q190"/>
  <c r="Q185"/>
  <c r="Q179"/>
  <c r="Q177"/>
  <c r="Q136"/>
  <c r="Q68"/>
  <c r="Q56"/>
  <c r="Q55"/>
  <c r="Q53"/>
  <c r="T351" l="1"/>
  <c r="T355" s="1"/>
  <c r="S351"/>
  <c r="S355" s="1"/>
  <c r="Q346"/>
  <c r="Q339"/>
  <c r="Q335"/>
  <c r="Q329"/>
  <c r="Q325"/>
  <c r="Q323"/>
  <c r="Q321"/>
  <c r="Q270"/>
  <c r="Q269" s="1"/>
  <c r="Q265"/>
  <c r="Q262"/>
  <c r="Q258"/>
  <c r="Q251"/>
  <c r="Q247"/>
  <c r="Q219"/>
  <c r="Q218" s="1"/>
  <c r="Q207"/>
  <c r="Q203"/>
  <c r="Q188"/>
  <c r="Q183"/>
  <c r="Q175"/>
  <c r="Q163"/>
  <c r="Q148"/>
  <c r="Q141"/>
  <c r="Q133"/>
  <c r="Q120"/>
  <c r="Q116"/>
  <c r="Q113"/>
  <c r="Q107"/>
  <c r="Q103"/>
  <c r="Q93"/>
  <c r="Q84"/>
  <c r="Q73"/>
  <c r="Q66"/>
  <c r="Q52"/>
  <c r="Q42"/>
  <c r="Q35"/>
  <c r="Q17"/>
  <c r="Q12"/>
  <c r="Q8"/>
  <c r="R346"/>
  <c r="R339"/>
  <c r="R335"/>
  <c r="R329"/>
  <c r="R325"/>
  <c r="R323"/>
  <c r="R321"/>
  <c r="R270"/>
  <c r="R269" s="1"/>
  <c r="R265"/>
  <c r="R262"/>
  <c r="R258"/>
  <c r="R251"/>
  <c r="R247"/>
  <c r="R219"/>
  <c r="R218" s="1"/>
  <c r="R207"/>
  <c r="R203"/>
  <c r="R202" s="1"/>
  <c r="R188"/>
  <c r="R183"/>
  <c r="R175"/>
  <c r="R163"/>
  <c r="R148"/>
  <c r="R141"/>
  <c r="R133"/>
  <c r="R120"/>
  <c r="R116"/>
  <c r="R113"/>
  <c r="R107"/>
  <c r="R103"/>
  <c r="R93"/>
  <c r="R84"/>
  <c r="R73"/>
  <c r="R66"/>
  <c r="R52"/>
  <c r="R42"/>
  <c r="R35"/>
  <c r="R17"/>
  <c r="R12"/>
  <c r="R8"/>
  <c r="P346"/>
  <c r="P339"/>
  <c r="P335"/>
  <c r="P329"/>
  <c r="P325"/>
  <c r="P323"/>
  <c r="P321"/>
  <c r="P270"/>
  <c r="P269" s="1"/>
  <c r="P265"/>
  <c r="P262"/>
  <c r="P258"/>
  <c r="P251"/>
  <c r="P247"/>
  <c r="P219"/>
  <c r="P207"/>
  <c r="P203"/>
  <c r="P188"/>
  <c r="P183"/>
  <c r="P175"/>
  <c r="P163"/>
  <c r="P148"/>
  <c r="P141"/>
  <c r="P133"/>
  <c r="P120"/>
  <c r="P119" s="1"/>
  <c r="P116"/>
  <c r="P113"/>
  <c r="P107"/>
  <c r="P103"/>
  <c r="P93"/>
  <c r="P84"/>
  <c r="P73"/>
  <c r="P66"/>
  <c r="P52"/>
  <c r="P42"/>
  <c r="P35"/>
  <c r="P17"/>
  <c r="P8"/>
  <c r="M8"/>
  <c r="M12"/>
  <c r="M17"/>
  <c r="M35"/>
  <c r="M42"/>
  <c r="M52"/>
  <c r="M66"/>
  <c r="M73"/>
  <c r="M93"/>
  <c r="M103"/>
  <c r="M107"/>
  <c r="M113"/>
  <c r="L215"/>
  <c r="L211"/>
  <c r="L193"/>
  <c r="L192"/>
  <c r="L184"/>
  <c r="L177"/>
  <c r="L138"/>
  <c r="L108"/>
  <c r="L104"/>
  <c r="L98"/>
  <c r="L95"/>
  <c r="L68"/>
  <c r="L67"/>
  <c r="L58"/>
  <c r="L54"/>
  <c r="L53"/>
  <c r="P202" l="1"/>
  <c r="R320"/>
  <c r="Q320"/>
  <c r="Q334"/>
  <c r="P320"/>
  <c r="P334"/>
  <c r="R51"/>
  <c r="Q7"/>
  <c r="M7"/>
  <c r="R7"/>
  <c r="R334"/>
  <c r="R119"/>
  <c r="Q202"/>
  <c r="Q119"/>
  <c r="Q51"/>
  <c r="P351"/>
  <c r="P355" s="1"/>
  <c r="M84"/>
  <c r="K168"/>
  <c r="K109"/>
  <c r="K104"/>
  <c r="K88"/>
  <c r="K78"/>
  <c r="K53"/>
  <c r="K74"/>
  <c r="K54"/>
  <c r="O346"/>
  <c r="O339"/>
  <c r="O335"/>
  <c r="O329"/>
  <c r="O325"/>
  <c r="O323"/>
  <c r="O321"/>
  <c r="O270"/>
  <c r="O269" s="1"/>
  <c r="O265"/>
  <c r="O262"/>
  <c r="O258"/>
  <c r="O251"/>
  <c r="O247"/>
  <c r="O219"/>
  <c r="O207"/>
  <c r="O203"/>
  <c r="O188"/>
  <c r="O183"/>
  <c r="O175"/>
  <c r="O163"/>
  <c r="O148"/>
  <c r="O141"/>
  <c r="O133"/>
  <c r="O120"/>
  <c r="O116"/>
  <c r="O113"/>
  <c r="O107"/>
  <c r="O103"/>
  <c r="O93"/>
  <c r="O84"/>
  <c r="O73"/>
  <c r="O66"/>
  <c r="O52"/>
  <c r="O42"/>
  <c r="O35"/>
  <c r="O17"/>
  <c r="O12"/>
  <c r="O8"/>
  <c r="N346"/>
  <c r="N339"/>
  <c r="N335"/>
  <c r="N329"/>
  <c r="N325"/>
  <c r="N323"/>
  <c r="N321"/>
  <c r="N270"/>
  <c r="N269" s="1"/>
  <c r="N265"/>
  <c r="N262"/>
  <c r="N258"/>
  <c r="N251"/>
  <c r="N247"/>
  <c r="N219"/>
  <c r="N207"/>
  <c r="N203"/>
  <c r="N188"/>
  <c r="N183"/>
  <c r="N175"/>
  <c r="N163"/>
  <c r="N148"/>
  <c r="N141"/>
  <c r="N133"/>
  <c r="N120"/>
  <c r="N116"/>
  <c r="N113"/>
  <c r="N107"/>
  <c r="N103"/>
  <c r="N93"/>
  <c r="N84"/>
  <c r="N73"/>
  <c r="N66"/>
  <c r="N52"/>
  <c r="N42"/>
  <c r="N35"/>
  <c r="N17"/>
  <c r="N12"/>
  <c r="N8"/>
  <c r="K220"/>
  <c r="K86"/>
  <c r="K85"/>
  <c r="J53"/>
  <c r="N320" l="1"/>
  <c r="R351"/>
  <c r="R355" s="1"/>
  <c r="N202"/>
  <c r="N218"/>
  <c r="O202"/>
  <c r="O218"/>
  <c r="O7"/>
  <c r="O119"/>
  <c r="N51"/>
  <c r="N7"/>
  <c r="N334"/>
  <c r="O51"/>
  <c r="O334"/>
  <c r="Q351"/>
  <c r="Q355" s="1"/>
  <c r="N119"/>
  <c r="N351" s="1"/>
  <c r="N355" s="1"/>
  <c r="O351" l="1"/>
  <c r="O355" s="1"/>
  <c r="H53"/>
  <c r="H29"/>
  <c r="H28"/>
  <c r="H27"/>
  <c r="G224"/>
  <c r="G177"/>
  <c r="G108"/>
  <c r="G55"/>
  <c r="G54"/>
  <c r="G53"/>
  <c r="F179" l="1"/>
  <c r="F177"/>
  <c r="F166"/>
  <c r="F163" s="1"/>
  <c r="F109"/>
  <c r="F108"/>
  <c r="F104"/>
  <c r="F96"/>
  <c r="F95"/>
  <c r="F94"/>
  <c r="F88"/>
  <c r="F78"/>
  <c r="F74"/>
  <c r="F54"/>
  <c r="E219"/>
  <c r="E52"/>
  <c r="D53"/>
  <c r="D52" s="1"/>
  <c r="C53"/>
  <c r="C52" s="1"/>
  <c r="M346"/>
  <c r="M339"/>
  <c r="M335"/>
  <c r="M329"/>
  <c r="M325"/>
  <c r="M323"/>
  <c r="M321"/>
  <c r="M270"/>
  <c r="M269" s="1"/>
  <c r="M265"/>
  <c r="M262"/>
  <c r="M258"/>
  <c r="M251"/>
  <c r="M247"/>
  <c r="M219"/>
  <c r="M207"/>
  <c r="M203"/>
  <c r="M188"/>
  <c r="M183"/>
  <c r="M175"/>
  <c r="M163"/>
  <c r="M148"/>
  <c r="M141"/>
  <c r="M133"/>
  <c r="M120"/>
  <c r="M116"/>
  <c r="M51" s="1"/>
  <c r="L346"/>
  <c r="L339"/>
  <c r="L335"/>
  <c r="L329"/>
  <c r="L325"/>
  <c r="L323"/>
  <c r="L321"/>
  <c r="L270"/>
  <c r="L269" s="1"/>
  <c r="L265"/>
  <c r="L262"/>
  <c r="L258"/>
  <c r="L251"/>
  <c r="L247"/>
  <c r="L219"/>
  <c r="L207"/>
  <c r="L203"/>
  <c r="L188"/>
  <c r="L183"/>
  <c r="L175"/>
  <c r="L163"/>
  <c r="L148"/>
  <c r="L141"/>
  <c r="L133"/>
  <c r="L120"/>
  <c r="L116"/>
  <c r="L113"/>
  <c r="L107"/>
  <c r="L103"/>
  <c r="L93"/>
  <c r="L84"/>
  <c r="L73"/>
  <c r="L66"/>
  <c r="L52"/>
  <c r="L42"/>
  <c r="L35"/>
  <c r="L17"/>
  <c r="L12"/>
  <c r="L8"/>
  <c r="K346"/>
  <c r="K339"/>
  <c r="K335"/>
  <c r="K329"/>
  <c r="K325"/>
  <c r="K323"/>
  <c r="K321"/>
  <c r="K270"/>
  <c r="K269" s="1"/>
  <c r="K265"/>
  <c r="K262"/>
  <c r="K258"/>
  <c r="K251"/>
  <c r="K247"/>
  <c r="K219"/>
  <c r="K207"/>
  <c r="K203"/>
  <c r="K188"/>
  <c r="K183"/>
  <c r="K175"/>
  <c r="K163"/>
  <c r="K148"/>
  <c r="K141"/>
  <c r="K133"/>
  <c r="K120"/>
  <c r="K116"/>
  <c r="K113"/>
  <c r="K107"/>
  <c r="K103"/>
  <c r="K93"/>
  <c r="K84"/>
  <c r="K73"/>
  <c r="K66"/>
  <c r="K52"/>
  <c r="K42"/>
  <c r="K35"/>
  <c r="K17"/>
  <c r="K12"/>
  <c r="K8"/>
  <c r="J346"/>
  <c r="J339"/>
  <c r="J335"/>
  <c r="J329"/>
  <c r="J325"/>
  <c r="J323"/>
  <c r="J321"/>
  <c r="J270"/>
  <c r="J269" s="1"/>
  <c r="J265"/>
  <c r="J262"/>
  <c r="J258"/>
  <c r="J251"/>
  <c r="J247"/>
  <c r="J219"/>
  <c r="J207"/>
  <c r="J203"/>
  <c r="J188"/>
  <c r="J183"/>
  <c r="J175"/>
  <c r="J163"/>
  <c r="J148"/>
  <c r="J141"/>
  <c r="J133"/>
  <c r="J120"/>
  <c r="J116"/>
  <c r="J113"/>
  <c r="J107"/>
  <c r="J103"/>
  <c r="J93"/>
  <c r="J84"/>
  <c r="J73"/>
  <c r="J66"/>
  <c r="J52"/>
  <c r="J42"/>
  <c r="J35"/>
  <c r="J17"/>
  <c r="J12"/>
  <c r="J8"/>
  <c r="I346"/>
  <c r="I339"/>
  <c r="I335"/>
  <c r="I329"/>
  <c r="I325"/>
  <c r="I323"/>
  <c r="I321"/>
  <c r="I270"/>
  <c r="I269" s="1"/>
  <c r="I265"/>
  <c r="I262"/>
  <c r="I258"/>
  <c r="I251"/>
  <c r="I247"/>
  <c r="I219"/>
  <c r="I207"/>
  <c r="I203"/>
  <c r="I188"/>
  <c r="I183"/>
  <c r="I175"/>
  <c r="I163"/>
  <c r="I148"/>
  <c r="I141"/>
  <c r="I133"/>
  <c r="I120"/>
  <c r="I116"/>
  <c r="I113"/>
  <c r="I107"/>
  <c r="I103"/>
  <c r="I93"/>
  <c r="I84"/>
  <c r="I73"/>
  <c r="I66"/>
  <c r="I52"/>
  <c r="I42"/>
  <c r="I35"/>
  <c r="I17"/>
  <c r="I12"/>
  <c r="I8"/>
  <c r="H346"/>
  <c r="H339"/>
  <c r="H335"/>
  <c r="H329"/>
  <c r="H325"/>
  <c r="H323"/>
  <c r="H321"/>
  <c r="H270"/>
  <c r="H269" s="1"/>
  <c r="H265"/>
  <c r="H262"/>
  <c r="H258"/>
  <c r="H251"/>
  <c r="H247"/>
  <c r="H219"/>
  <c r="H207"/>
  <c r="H203"/>
  <c r="H188"/>
  <c r="H183"/>
  <c r="H175"/>
  <c r="H163"/>
  <c r="H148"/>
  <c r="H141"/>
  <c r="H133"/>
  <c r="H120"/>
  <c r="H116"/>
  <c r="H113"/>
  <c r="H107"/>
  <c r="H103"/>
  <c r="H93"/>
  <c r="H84"/>
  <c r="H73"/>
  <c r="H66"/>
  <c r="H52"/>
  <c r="H42"/>
  <c r="H35"/>
  <c r="H17"/>
  <c r="H12"/>
  <c r="H8"/>
  <c r="G346"/>
  <c r="G339"/>
  <c r="G335"/>
  <c r="G329"/>
  <c r="G325"/>
  <c r="G323"/>
  <c r="G321"/>
  <c r="G270"/>
  <c r="G269" s="1"/>
  <c r="G265"/>
  <c r="G262"/>
  <c r="G258"/>
  <c r="G251"/>
  <c r="G247"/>
  <c r="G219"/>
  <c r="G207"/>
  <c r="G203"/>
  <c r="G188"/>
  <c r="G183"/>
  <c r="G175"/>
  <c r="G163"/>
  <c r="G148"/>
  <c r="G141"/>
  <c r="G133"/>
  <c r="G120"/>
  <c r="G116"/>
  <c r="G113"/>
  <c r="G107"/>
  <c r="G103"/>
  <c r="G93"/>
  <c r="G84"/>
  <c r="G73"/>
  <c r="G66"/>
  <c r="G52"/>
  <c r="G42"/>
  <c r="G35"/>
  <c r="G17"/>
  <c r="G12"/>
  <c r="G8"/>
  <c r="F346"/>
  <c r="F339"/>
  <c r="F335"/>
  <c r="F329"/>
  <c r="F325"/>
  <c r="F323"/>
  <c r="F321"/>
  <c r="F270"/>
  <c r="F269" s="1"/>
  <c r="F265"/>
  <c r="F262"/>
  <c r="F258"/>
  <c r="F251"/>
  <c r="F247"/>
  <c r="F219"/>
  <c r="F207"/>
  <c r="F203"/>
  <c r="F188"/>
  <c r="F183"/>
  <c r="F175"/>
  <c r="F148"/>
  <c r="F141"/>
  <c r="F133"/>
  <c r="F120"/>
  <c r="F116"/>
  <c r="F113"/>
  <c r="F107"/>
  <c r="F103"/>
  <c r="F93"/>
  <c r="F84"/>
  <c r="F73"/>
  <c r="F66"/>
  <c r="F52"/>
  <c r="F42"/>
  <c r="F35"/>
  <c r="F17"/>
  <c r="F12"/>
  <c r="F8"/>
  <c r="E346"/>
  <c r="E339"/>
  <c r="E335"/>
  <c r="E329"/>
  <c r="E325"/>
  <c r="E323"/>
  <c r="E321"/>
  <c r="E270"/>
  <c r="E269" s="1"/>
  <c r="E265"/>
  <c r="E262"/>
  <c r="E258"/>
  <c r="E251"/>
  <c r="E247"/>
  <c r="E207"/>
  <c r="E203"/>
  <c r="E188"/>
  <c r="E183"/>
  <c r="E175"/>
  <c r="E163"/>
  <c r="E148"/>
  <c r="E141"/>
  <c r="E133"/>
  <c r="E120"/>
  <c r="E116"/>
  <c r="E113"/>
  <c r="E107"/>
  <c r="E103"/>
  <c r="E93"/>
  <c r="E84"/>
  <c r="E73"/>
  <c r="E66"/>
  <c r="E42"/>
  <c r="E35"/>
  <c r="E17"/>
  <c r="E12"/>
  <c r="E8"/>
  <c r="D346"/>
  <c r="D339"/>
  <c r="D335"/>
  <c r="D334" s="1"/>
  <c r="D329"/>
  <c r="D325"/>
  <c r="D323"/>
  <c r="D321"/>
  <c r="D270"/>
  <c r="D269" s="1"/>
  <c r="D265"/>
  <c r="D262"/>
  <c r="D258"/>
  <c r="D251"/>
  <c r="D247"/>
  <c r="D219"/>
  <c r="D207"/>
  <c r="D203"/>
  <c r="D188"/>
  <c r="D183"/>
  <c r="D175"/>
  <c r="D163"/>
  <c r="D148"/>
  <c r="D141"/>
  <c r="D133"/>
  <c r="D120"/>
  <c r="D116"/>
  <c r="D113"/>
  <c r="D107"/>
  <c r="D103"/>
  <c r="D93"/>
  <c r="D84"/>
  <c r="D73"/>
  <c r="D66"/>
  <c r="D42"/>
  <c r="D35"/>
  <c r="D17"/>
  <c r="D12"/>
  <c r="D8"/>
  <c r="C346"/>
  <c r="C339"/>
  <c r="C335"/>
  <c r="C329"/>
  <c r="C325"/>
  <c r="C323"/>
  <c r="C321"/>
  <c r="C270"/>
  <c r="C269" s="1"/>
  <c r="C265"/>
  <c r="C262"/>
  <c r="C258"/>
  <c r="C251"/>
  <c r="C247"/>
  <c r="C219"/>
  <c r="C207"/>
  <c r="C203"/>
  <c r="C188"/>
  <c r="C183"/>
  <c r="C175"/>
  <c r="C163"/>
  <c r="C148"/>
  <c r="C141"/>
  <c r="C133"/>
  <c r="C120"/>
  <c r="C116"/>
  <c r="C113"/>
  <c r="C107"/>
  <c r="C103"/>
  <c r="C93"/>
  <c r="C84"/>
  <c r="C73"/>
  <c r="C66"/>
  <c r="C42"/>
  <c r="C35"/>
  <c r="C17"/>
  <c r="C12"/>
  <c r="C8"/>
  <c r="C202" l="1"/>
  <c r="C218"/>
  <c r="AL269"/>
  <c r="D320"/>
  <c r="E7"/>
  <c r="F202"/>
  <c r="F218"/>
  <c r="G202"/>
  <c r="G218"/>
  <c r="H202"/>
  <c r="H218"/>
  <c r="I7"/>
  <c r="I202"/>
  <c r="I218"/>
  <c r="J218"/>
  <c r="K7"/>
  <c r="K202"/>
  <c r="K218"/>
  <c r="L218"/>
  <c r="M334"/>
  <c r="E334"/>
  <c r="G334"/>
  <c r="L320"/>
  <c r="M202"/>
  <c r="M218"/>
  <c r="D202"/>
  <c r="D218"/>
  <c r="E320"/>
  <c r="F7"/>
  <c r="G320"/>
  <c r="H7"/>
  <c r="H119"/>
  <c r="I320"/>
  <c r="I334"/>
  <c r="K320"/>
  <c r="K334"/>
  <c r="M320"/>
  <c r="E218"/>
  <c r="C320"/>
  <c r="C334"/>
  <c r="D7"/>
  <c r="E202"/>
  <c r="F334"/>
  <c r="F351" s="1"/>
  <c r="F355" s="1"/>
  <c r="G51"/>
  <c r="H334"/>
  <c r="J7"/>
  <c r="J202"/>
  <c r="J320"/>
  <c r="J334"/>
  <c r="L7"/>
  <c r="K119"/>
  <c r="E51"/>
  <c r="D119"/>
  <c r="E119"/>
  <c r="F320"/>
  <c r="G7"/>
  <c r="H51"/>
  <c r="H320"/>
  <c r="I51"/>
  <c r="L334"/>
  <c r="M119"/>
  <c r="M351" s="1"/>
  <c r="M355" s="1"/>
  <c r="D51"/>
  <c r="L202"/>
  <c r="L119"/>
  <c r="L51"/>
  <c r="K51"/>
  <c r="J51"/>
  <c r="J351" s="1"/>
  <c r="J355" s="1"/>
  <c r="I119"/>
  <c r="G119"/>
  <c r="F119"/>
  <c r="F51"/>
  <c r="C119"/>
  <c r="AL119" s="1"/>
  <c r="C51"/>
  <c r="C7"/>
  <c r="AL7" s="1"/>
  <c r="H351" l="1"/>
  <c r="H355" s="1"/>
  <c r="AL202"/>
  <c r="AL218"/>
  <c r="AL51"/>
  <c r="L351"/>
  <c r="L355" s="1"/>
  <c r="AL320"/>
  <c r="AL334"/>
  <c r="G351"/>
  <c r="G355" s="1"/>
  <c r="D351"/>
  <c r="D355" s="1"/>
  <c r="K351"/>
  <c r="K355" s="1"/>
  <c r="E351"/>
  <c r="E355" s="1"/>
  <c r="I351"/>
  <c r="I355" s="1"/>
  <c r="C351"/>
  <c r="C355" s="1"/>
  <c r="AL351" l="1"/>
</calcChain>
</file>

<file path=xl/sharedStrings.xml><?xml version="1.0" encoding="utf-8"?>
<sst xmlns="http://schemas.openxmlformats.org/spreadsheetml/2006/main" count="1291" uniqueCount="426">
  <si>
    <t>SERVICIOS PERSONALES</t>
  </si>
  <si>
    <t>REMUNERACIONES PERSONAL PERMANENTE</t>
  </si>
  <si>
    <t>Sueldos y Salarios</t>
  </si>
  <si>
    <t>Sueldos y Salarios (Fortalecimiento)</t>
  </si>
  <si>
    <t>REMUNERACIONES AL PERSONAL CARACTER TRANSITORIO</t>
  </si>
  <si>
    <t>Sueldos y Salarios al Personal Eventual</t>
  </si>
  <si>
    <t>Honorarios Asimillales a sueldos y Comisoines</t>
  </si>
  <si>
    <t>Retribuciones por Servicio de Caracter Social</t>
  </si>
  <si>
    <t>Sueldos y salarios al personal even. FORTA</t>
  </si>
  <si>
    <t>REMUNERACIONES ADICOINALES Y ESPECIALES</t>
  </si>
  <si>
    <t>PRIMA QUINCENAL x AﾑOS SERV PRESTADOS</t>
  </si>
  <si>
    <t>Prima vacacional y dominical</t>
  </si>
  <si>
    <t>Gratificaciones para Despensa</t>
  </si>
  <si>
    <t>Gratiicacion Anual (Aguinaldo)</t>
  </si>
  <si>
    <t>Compensacoines de Servicios</t>
  </si>
  <si>
    <t>Remuneraciones por Horas Extraordinarias</t>
  </si>
  <si>
    <t>Apoyo Educacional</t>
  </si>
  <si>
    <t>Apoyo para Transporte</t>
  </si>
  <si>
    <t>Apoyo para Guarderia</t>
  </si>
  <si>
    <t>Indemnizaciones</t>
  </si>
  <si>
    <t>Indemnizacion por Jucio Laboral</t>
  </si>
  <si>
    <t>Sueldos y salarios Caidos</t>
  </si>
  <si>
    <t>Compensaciones de Ser. (Forta)</t>
  </si>
  <si>
    <t>Indemnizaciones (Forta)</t>
  </si>
  <si>
    <t>Prima vacacional y dom (Forta)</t>
  </si>
  <si>
    <t>Gratificacion anual (Forta)</t>
  </si>
  <si>
    <t>Remuneracion x horas Extras (Forta)</t>
  </si>
  <si>
    <t>EROGACIONES x CONCEPTO SEGURIDAD SOC IAL SEG</t>
  </si>
  <si>
    <t>Aportaciones al IMSS</t>
  </si>
  <si>
    <t>Aportaciones al Infonavit</t>
  </si>
  <si>
    <t>Aportaciones Sist Ahorro Retiro (SEDAR)</t>
  </si>
  <si>
    <t>cuotas al Fondo de Pnesiones del estado</t>
  </si>
  <si>
    <t>uotas para Seguro de Vida</t>
  </si>
  <si>
    <t>Cuotas para seguro de vida FORTA</t>
  </si>
  <si>
    <t>PAGOS OTRAS PRESTACIONES SOCIALES Y ECONOMICAS</t>
  </si>
  <si>
    <t>Aportaciones al Fondo de Ahorro</t>
  </si>
  <si>
    <t>Indemnizaciones por Accidente en el Trabajo</t>
  </si>
  <si>
    <t>Servicios Medicos y Hospitalarios</t>
  </si>
  <si>
    <t>Apoyo a la capacitacion y Desarrollo</t>
  </si>
  <si>
    <t>Otras Prestacioenes</t>
  </si>
  <si>
    <t>Servicios Medicos y Hos. (Forta)</t>
  </si>
  <si>
    <t>Incrementos a las Percepciones</t>
  </si>
  <si>
    <t>MATERIALES Y SUMINISTROS</t>
  </si>
  <si>
    <t>MATERIALES Y UTILES DE ADMON Y ENSEﾑANZA</t>
  </si>
  <si>
    <t>Materiales y Utiles de Oficina</t>
  </si>
  <si>
    <t>Materiales y Utiles de Limpieza</t>
  </si>
  <si>
    <t>Materiales y Utiles de Impresion y Reproduccion</t>
  </si>
  <si>
    <t>Materiales y Utiles Eq Computo y Electronico</t>
  </si>
  <si>
    <t>Materialdes Fotografia Video Audio Microfilmacion</t>
  </si>
  <si>
    <t>Material Didactico</t>
  </si>
  <si>
    <t>Material Estadistico y Geografico</t>
  </si>
  <si>
    <t>Material  In Act Investigacion Cientifica y Tecnol</t>
  </si>
  <si>
    <t>Libros Periodicos Revistas y Suscripciones</t>
  </si>
  <si>
    <t>Adquisiciones de Formas Valoradas</t>
  </si>
  <si>
    <t>Materiales y utiles de oficina FORTA</t>
  </si>
  <si>
    <t>Mat. y utiles de Impr. y Repro. FORTA</t>
  </si>
  <si>
    <t>Materiales y utiles de limpieza (Forta)</t>
  </si>
  <si>
    <t>PRODUCTOS ALIMENTICIOS</t>
  </si>
  <si>
    <t>Productos Alimenticios del Personla</t>
  </si>
  <si>
    <t>Alimentos y Bebidas de Eventos Autorizados</t>
  </si>
  <si>
    <t>Productos Alimenticios a Internos y Pacientes</t>
  </si>
  <si>
    <t>Prod Alimenticios Poblacion en  Desastres Nat</t>
  </si>
  <si>
    <t>Productos Alimenticios para Animales y Semovientes</t>
  </si>
  <si>
    <t>Productos Alimenticios (Forta)</t>
  </si>
  <si>
    <t>HERRAMIENTS REFACCIONES Y ACCESORIOS</t>
  </si>
  <si>
    <t>Herramientas Menores</t>
  </si>
  <si>
    <t>Refacciones y Accesorios para Vehiculos</t>
  </si>
  <si>
    <t>Refacciones y Accesorios para Maquinaria y Equipo</t>
  </si>
  <si>
    <t>Refacciones y Accesorios para Eaquipo de Computo</t>
  </si>
  <si>
    <t>Neumaticos</t>
  </si>
  <si>
    <t>Utensilios Menores para el Servicio de Alimentacio</t>
  </si>
  <si>
    <t>Ref. y Acc. p/vehiculos (fortalecimiento)</t>
  </si>
  <si>
    <t>Neumaticos FORTA</t>
  </si>
  <si>
    <t>Refac. y acces. equip de comp FORTA</t>
  </si>
  <si>
    <t>Herramientas Menores (Forta)</t>
  </si>
  <si>
    <t>MATERIALES Y ARTICULOS DE CONSTRUCCION Y REPARACIO</t>
  </si>
  <si>
    <t>Materiales de Construcion y Reparacion</t>
  </si>
  <si>
    <t>Material Electrico y Electronico</t>
  </si>
  <si>
    <t>Estructuras y Manufacturas</t>
  </si>
  <si>
    <t>Materiales Complementarios</t>
  </si>
  <si>
    <t>Materiales de construccion (Forta)</t>
  </si>
  <si>
    <t>Estructuras y Manufacturas (Forta)</t>
  </si>
  <si>
    <t>Material Electrico y Electronico (Forta)</t>
  </si>
  <si>
    <t>Materiales complementarios (Forta)</t>
  </si>
  <si>
    <t>MATERIAS PRIMAS PROD QUIMICOS FARMACE Y LAB</t>
  </si>
  <si>
    <t>Arboles Plantsa y Semillas</t>
  </si>
  <si>
    <t>Sustancias Quimicas</t>
  </si>
  <si>
    <t>Plaguicidas Abonos y Fertilizantes</t>
  </si>
  <si>
    <t>Medicinas y Productos Farmaceuticos</t>
  </si>
  <si>
    <t>Materiales Accesorios y Suministros Medicos</t>
  </si>
  <si>
    <t>Materiales Accesorios y Suministros de Laboratorio</t>
  </si>
  <si>
    <t>Sustancias y Materiales Explosivos</t>
  </si>
  <si>
    <t>Materiales, Acce. y Suminis. Medicos (Forta)</t>
  </si>
  <si>
    <t>Medicinas y Productos Farmaceuticos (Forta)</t>
  </si>
  <si>
    <t>COMBUSTIBLES LUBRICANTES Y ADITIVOS</t>
  </si>
  <si>
    <t>Combustibles Lubricantes Aditivos Vehiculos Terr A</t>
  </si>
  <si>
    <t>Combustibles Lubricantes Aditivos para Maquinaria</t>
  </si>
  <si>
    <t>Combus.,lubric. y adit. vehiculos FORTA</t>
  </si>
  <si>
    <t>VESTURIO BLANCOS PRENDAS PROT PERSONAL Y DEPORTIVO</t>
  </si>
  <si>
    <t>Vestuario Uniformes y Blancos</t>
  </si>
  <si>
    <t>Prendas de Proteccion Personal</t>
  </si>
  <si>
    <t>Articulos Deportivos</t>
  </si>
  <si>
    <t>Vestuario,Uniformes y Blancos FORTA</t>
  </si>
  <si>
    <t>Prendas de Proteccion Personal (Forta)</t>
  </si>
  <si>
    <t>MATERIALES SUMINISTROS PRENDAS PROT SEG PUBLICA</t>
  </si>
  <si>
    <t>Materiales de Seguridad Publica</t>
  </si>
  <si>
    <t>Prendas de Proteccion Seguridad Publica</t>
  </si>
  <si>
    <t>MERCANCIAS DIVERSAS</t>
  </si>
  <si>
    <t>Mercancias para su Distribucion a la Poblacion</t>
  </si>
  <si>
    <t>SERVICIOS GENERALES</t>
  </si>
  <si>
    <t>SERVICOS BASICOS</t>
  </si>
  <si>
    <t>Servicio Postal y Paqueteria</t>
  </si>
  <si>
    <t>Servicio Telegrafico</t>
  </si>
  <si>
    <t>Servicio Telefonico Convencional</t>
  </si>
  <si>
    <t>Servicio de Telefonia Celular</t>
  </si>
  <si>
    <t>Servicio de Radiolocalizacion</t>
  </si>
  <si>
    <t>Servicio de Telecomunicaciones</t>
  </si>
  <si>
    <t>Servicio de Internet Enlaces y Redes</t>
  </si>
  <si>
    <t>Servicio de Energia Electrica</t>
  </si>
  <si>
    <t>Servicio de Agua</t>
  </si>
  <si>
    <t>Servicio de Estacionamiento</t>
  </si>
  <si>
    <t>Contratacion de Otros  Servicios</t>
  </si>
  <si>
    <t>Serv. Energia Electrica (Fortalecimiento)</t>
  </si>
  <si>
    <t>SERVICIOS DE ARREDAMIENTO</t>
  </si>
  <si>
    <t>Arrendamiento de Edificios y Locales</t>
  </si>
  <si>
    <t>Arrendamiento de terrenos</t>
  </si>
  <si>
    <t>Arrendamiento de Mobiliario</t>
  </si>
  <si>
    <t>Arrendamiento de Maquinaria y Equipo</t>
  </si>
  <si>
    <t>Arrendamiento de Equipo y Bienes Informaticos</t>
  </si>
  <si>
    <t>Arrendamiento de Equipo de Fotocopiado</t>
  </si>
  <si>
    <t>Arredamiento de Vehiculos Terrestres Aereos Mariti</t>
  </si>
  <si>
    <t>SERV ASESORIA CONSULTORIA INFORMATICOS EST IN</t>
  </si>
  <si>
    <t>Asesoria</t>
  </si>
  <si>
    <t>Capacitacion</t>
  </si>
  <si>
    <t>Serivicios Informaticos</t>
  </si>
  <si>
    <t>Estudios e Investigaciones</t>
  </si>
  <si>
    <t>Servicios Notariales Certificaciones y Avaluos</t>
  </si>
  <si>
    <t>Otros Servicios Profesionales No Especificados</t>
  </si>
  <si>
    <t>SERV COMERCIALES BANCARIOS FINANCIEROS SUBCONTRATA</t>
  </si>
  <si>
    <t>Almacenaje Embalaje y Envase</t>
  </si>
  <si>
    <t>Fletes y Acarreos</t>
  </si>
  <si>
    <t>Servicios de Resguardo de Valores</t>
  </si>
  <si>
    <t>Servicios Bancarios y Financieros</t>
  </si>
  <si>
    <t>Conmisiones Descuentos y Otros Servicios Bancarios</t>
  </si>
  <si>
    <t>Perdida Cambiaria</t>
  </si>
  <si>
    <t>Seguros y Fianzas</t>
  </si>
  <si>
    <t>Impuestos y Derechos de Importacion</t>
  </si>
  <si>
    <t>Patentes Regalias y Otros</t>
  </si>
  <si>
    <t>Subcontracion de Servicios con Terceros</t>
  </si>
  <si>
    <t>Refrendos y Tenencias</t>
  </si>
  <si>
    <t>Otros Impuestos y Derechos</t>
  </si>
  <si>
    <t>Refrendos y Tenencias Forta</t>
  </si>
  <si>
    <t>Seguros y Fianzas FORTA</t>
  </si>
  <si>
    <t>SERV DE MMTO Y CONSERVACION</t>
  </si>
  <si>
    <t>Mant. y Conserv Mob y Eq de Ona</t>
  </si>
  <si>
    <t>Mant y Conservacion de Bienes Informaticos</t>
  </si>
  <si>
    <t>Mant Y Conservacion de Maquinaria</t>
  </si>
  <si>
    <t>Mant y Conservacion de Inmuebles</t>
  </si>
  <si>
    <t>Mant y Conservacion Vehiculos Terrestres Aereos Ma</t>
  </si>
  <si>
    <t>Servicios Lavanderia Limpieza Higiene y Fumigacion</t>
  </si>
  <si>
    <t>Mant. y Cons. Maquinaria (Forta )</t>
  </si>
  <si>
    <t>Mant. y cons. de inmuebles FORTA</t>
  </si>
  <si>
    <t>Mantenimiento vehiculos Terres. (Forta)</t>
  </si>
  <si>
    <t>Man. y Conser Mob y Equi. de Ona (FORTA)</t>
  </si>
  <si>
    <t>Mto. y conser. bienes informat. FORTA</t>
  </si>
  <si>
    <t>SERVICIOS IMPRESION PUBLICACION DIFUSION E INFORMA</t>
  </si>
  <si>
    <t>Impresion de Documentos Oficiales</t>
  </si>
  <si>
    <t>Impresion Elaboracion Publicaciones Oficiales y Di</t>
  </si>
  <si>
    <t>Publicaciones Oficiales Licitaciones Pub Tram Amtv</t>
  </si>
  <si>
    <t>Difusion en Medios de Comunicion</t>
  </si>
  <si>
    <t>Inserciones Publicaciones de Dependencia y Entidad</t>
  </si>
  <si>
    <t>Imp. Elab. Pub. Oficiales (Forta)</t>
  </si>
  <si>
    <t>Impresion de docum. oficiales FORTA</t>
  </si>
  <si>
    <t>SERVICIOS DE TRASLADO Y VIATICOS</t>
  </si>
  <si>
    <t>Traslasdos de Personal</t>
  </si>
  <si>
    <t>Viaticos</t>
  </si>
  <si>
    <t>Pasajes</t>
  </si>
  <si>
    <t>Viaticos (Forta)</t>
  </si>
  <si>
    <t>SERVICIOS OFICIALES</t>
  </si>
  <si>
    <t>Gastos de Ceremonia y de Orden Social</t>
  </si>
  <si>
    <t>Congresos Convenciones y Exposiciones</t>
  </si>
  <si>
    <t>Gastos Actividades Civicas Culturales y de Festivi</t>
  </si>
  <si>
    <t>Gastos por Atencion a Visitantes</t>
  </si>
  <si>
    <t>Gastos de Representacion</t>
  </si>
  <si>
    <t>Gastos Menores</t>
  </si>
  <si>
    <t>Viaticos Nac Serv Pub Desarrollo Comisiones y Func</t>
  </si>
  <si>
    <t>Viaticos Ext Serv Pub Desarrollo Comisiones y Func</t>
  </si>
  <si>
    <t>Gasto por atencion a visitantes (FORTA)</t>
  </si>
  <si>
    <t>Gastos de ceremonia y ord. soc.FORTA</t>
  </si>
  <si>
    <t>SUBSIDIOS Y SUBVENCIONES</t>
  </si>
  <si>
    <t>SUBSIDIOS</t>
  </si>
  <si>
    <t>Subsidio Desarrollo Integral de la Familia DIF</t>
  </si>
  <si>
    <t>Subsidio a Centros Deportivos Culturales y Sociale</t>
  </si>
  <si>
    <t>Otros Subsidios</t>
  </si>
  <si>
    <t>SUBVENCIONES</t>
  </si>
  <si>
    <t>Ayuda para Funerales y Defuncin</t>
  </si>
  <si>
    <t>Ayuda para Gastos Medicos</t>
  </si>
  <si>
    <t>Ayuda para Alimentos</t>
  </si>
  <si>
    <t>Becas y Apoyos a Estudiantes</t>
  </si>
  <si>
    <t>Apoyos a Instituciones Educativas</t>
  </si>
  <si>
    <t>Apoyo a la agricultura</t>
  </si>
  <si>
    <t>Apoyo a la Industria</t>
  </si>
  <si>
    <t>Apoyos a Instituciones Privadas sin Fines de Lucro</t>
  </si>
  <si>
    <t>Premios Estimulos Recompensas Becas Seguros Deport</t>
  </si>
  <si>
    <t>BIENES MUEBLES E INMUEBLES</t>
  </si>
  <si>
    <t>MOBILIARIO Y EQUIPO DE ADMINISTRACION</t>
  </si>
  <si>
    <t>Equipo de Oficina</t>
  </si>
  <si>
    <t>Equipo de Comedor</t>
  </si>
  <si>
    <t>Equipo de Computo e Informatico</t>
  </si>
  <si>
    <t>Adjudicaciones Expropiaciones e Indemniza Bienes M</t>
  </si>
  <si>
    <t>Equipo Fotografico Video y Microfilmacion</t>
  </si>
  <si>
    <t>Equipo de Intendencia</t>
  </si>
  <si>
    <t>Bienes Artisticos y Culturales</t>
  </si>
  <si>
    <t>Equipo Audiovisual</t>
  </si>
  <si>
    <t>Equipo de Computo e Informatica (FORTA)</t>
  </si>
  <si>
    <t>Equipo de Oficina (Forta)</t>
  </si>
  <si>
    <t>MAQUINARIA Y EQUIPO</t>
  </si>
  <si>
    <t>Maquinaria y Equipo de Construccion</t>
  </si>
  <si>
    <t>Maquinaria y Equipo Electrico y Electronico</t>
  </si>
  <si>
    <t>Maquinaria y Equipo Diverso</t>
  </si>
  <si>
    <t>Equipos e Instrumentos Musicales</t>
  </si>
  <si>
    <t>Equipo de Comunicaciones y Telecomunicaciones</t>
  </si>
  <si>
    <t>Equipo y Aparatos de Sonido</t>
  </si>
  <si>
    <t>Equipo Educacional y Recreativo</t>
  </si>
  <si>
    <t>Equipo de Medicion</t>
  </si>
  <si>
    <t>Equipo comun. y telecom. FORTA</t>
  </si>
  <si>
    <t>VEHICULOS Y EQUIPO DE TRANSPORTE</t>
  </si>
  <si>
    <t>Vehiculos y Equipo de Transporte Terrestre</t>
  </si>
  <si>
    <t>Vehiculos y Equipo de Transporte Aereo</t>
  </si>
  <si>
    <t>Vehiculos Maritimos, acuatico, lacustre y f.</t>
  </si>
  <si>
    <t>Vehiculos maritimos, acuaticos, lac.FORTA</t>
  </si>
  <si>
    <t>EQUIPO E INSTRUMENTAL MEDICO Y DE LABORATORIO</t>
  </si>
  <si>
    <t>Equipo Medico y de Laboratorio</t>
  </si>
  <si>
    <t>Instrumental Medico y de Laboratorio</t>
  </si>
  <si>
    <t>Equipo medico y de laboratorio FORTA</t>
  </si>
  <si>
    <t>HERRAMIENTAS Y REFACCIONES</t>
  </si>
  <si>
    <t>Herramientas y Maquinsa Heramienta</t>
  </si>
  <si>
    <t>Refacciones y Accesorios Mayores</t>
  </si>
  <si>
    <t>BIENES INMUEBLES</t>
  </si>
  <si>
    <t>Edificios y Locales</t>
  </si>
  <si>
    <t>Terrenos y Predios</t>
  </si>
  <si>
    <t>Adjudicaciones Expropiaciones e Indemni Inmuebles</t>
  </si>
  <si>
    <t>EQUIPO DE DEFENSA Y SEGURIDAD PUBLICA</t>
  </si>
  <si>
    <t>Armsa de Fuego</t>
  </si>
  <si>
    <t>Armas Blancas</t>
  </si>
  <si>
    <t>Armas de Defensa Personal</t>
  </si>
  <si>
    <t>ANIMALES DE TRABAJO Y REPRODUCCION</t>
  </si>
  <si>
    <t>Animales de Trabajoo</t>
  </si>
  <si>
    <t>Animalesde Reproduccion</t>
  </si>
  <si>
    <t>OTROS BIENES MUEBLES E INMUEBLES</t>
  </si>
  <si>
    <t>Bienes Muebles por Arrendamiento Financiero</t>
  </si>
  <si>
    <t>Bienes Inmuebles por Arrendamiento Financiero</t>
  </si>
  <si>
    <t>OBRAS PUBLICAS</t>
  </si>
  <si>
    <t>OBRAS</t>
  </si>
  <si>
    <t>Agua Potable</t>
  </si>
  <si>
    <t>Agua Potable (Propio)</t>
  </si>
  <si>
    <t>Agua Potable (Forta)</t>
  </si>
  <si>
    <t>Agua Potable (Infra)</t>
  </si>
  <si>
    <t>Alcantarillado</t>
  </si>
  <si>
    <t>Alcantarillado (Propio)</t>
  </si>
  <si>
    <t>Alcantarillado (Forta)</t>
  </si>
  <si>
    <t>Alcantarillado (Infra)</t>
  </si>
  <si>
    <t>Drenaje y Letrinas</t>
  </si>
  <si>
    <t>Drenajes y letrinas (Propio)</t>
  </si>
  <si>
    <t>Drenajes y letrinas (Forta)</t>
  </si>
  <si>
    <t>Drenajes y letrinas (Infraestructura)</t>
  </si>
  <si>
    <t>Electrificacion</t>
  </si>
  <si>
    <t>Mejoramiento de Vivienda</t>
  </si>
  <si>
    <t>Mejoramiento de Vivienda (Propio)</t>
  </si>
  <si>
    <t>Mejoramiento de vivienda (Forta)</t>
  </si>
  <si>
    <t>Mejoramiento de vivienda (Infra)</t>
  </si>
  <si>
    <t>Pavimentacion de Calles</t>
  </si>
  <si>
    <t>Pavimentacion de calles (Propio)</t>
  </si>
  <si>
    <t>Pavimentacion de calles (Forta)</t>
  </si>
  <si>
    <t>Pavimentacion de calles(Infraestructura)</t>
  </si>
  <si>
    <t>Puentes</t>
  </si>
  <si>
    <t>Infraestructura Productiva Rural</t>
  </si>
  <si>
    <t>Infraestructura Forestal Silvicola y de la Fuente</t>
  </si>
  <si>
    <t>Infraestructura de Seguridad Publica</t>
  </si>
  <si>
    <t>Infraestructura de Salud</t>
  </si>
  <si>
    <t>Infraestructura educativa</t>
  </si>
  <si>
    <t>Infraestructura educativa (Porpio)</t>
  </si>
  <si>
    <t>Infraestructura educativa (Forta)</t>
  </si>
  <si>
    <t>Infraestructura educativa (Infra)</t>
  </si>
  <si>
    <t>Infraestructura Deportiva</t>
  </si>
  <si>
    <t>Infraestructura Cultural</t>
  </si>
  <si>
    <t>Infrestructura Cultural (propio)</t>
  </si>
  <si>
    <t>Infraestructura Cultural (Forta)</t>
  </si>
  <si>
    <t>Infraestructura Cultural (Infra)</t>
  </si>
  <si>
    <t>Infraestructura Turistica</t>
  </si>
  <si>
    <t>Infraestructura Turistica (Propio)</t>
  </si>
  <si>
    <t>Infraestructura Turistica (Forta)</t>
  </si>
  <si>
    <t>Infraestructura Turistica (Infra)</t>
  </si>
  <si>
    <t>Construccion de Redes de Comunicacion Terrestre</t>
  </si>
  <si>
    <t>Construccion de Mercados</t>
  </si>
  <si>
    <t>Construccion de Plazas y Jardines</t>
  </si>
  <si>
    <t>Construccion de Cementerios</t>
  </si>
  <si>
    <t>Construccion de Rastros</t>
  </si>
  <si>
    <t>Infrasestructura de Aseo Publico</t>
  </si>
  <si>
    <t>Construccion de Edificios Administrativos</t>
  </si>
  <si>
    <t>Obras de Contingencia</t>
  </si>
  <si>
    <t>Otras No Especificadas</t>
  </si>
  <si>
    <t>EROGACIONES DIVERSAS</t>
  </si>
  <si>
    <t>RESPONSABILIDAD PATRIMONIAL</t>
  </si>
  <si>
    <t>REINTEGROS POR COBROS INDEBIDOS</t>
  </si>
  <si>
    <t>Reintegros</t>
  </si>
  <si>
    <t>PAGO DE PENSIONES Y JUBILACIONES</t>
  </si>
  <si>
    <t>Pensiones</t>
  </si>
  <si>
    <t>Jubilaciones</t>
  </si>
  <si>
    <t>Pensiones (Fortalecimiento)</t>
  </si>
  <si>
    <t>OTRAS EROGACIONES</t>
  </si>
  <si>
    <t>Participacion al Edo y Federacion x Multas Fed No</t>
  </si>
  <si>
    <t>Participacion al Edo y Fed Derechos Suelo Mariti</t>
  </si>
  <si>
    <t>Cuentas Incobrales</t>
  </si>
  <si>
    <t>DEUDA PUBLICA</t>
  </si>
  <si>
    <t>AMORTIZACION DE LA DEUDA PUBLICA</t>
  </si>
  <si>
    <t>A la Banca Oficial (Forta)</t>
  </si>
  <si>
    <t>A la Banca Comercial (Forta)</t>
  </si>
  <si>
    <t>A Particulares</t>
  </si>
  <si>
    <t>INTERESES DE LA DEUDA PUBLICA</t>
  </si>
  <si>
    <t>Intereses a la Banca Oficial (forta)</t>
  </si>
  <si>
    <t>Intereses a la Banca Comercial (forta)</t>
  </si>
  <si>
    <t>Intereses a Particulares</t>
  </si>
  <si>
    <t>Intereses a la Banca Oficial</t>
  </si>
  <si>
    <t>Intereses Moratorios a la Banca Comercial</t>
  </si>
  <si>
    <t>Intereses Moratorios a Particulares</t>
  </si>
  <si>
    <t>COMISIONES Y GASTOS DE LA DEUDA PUBLICA</t>
  </si>
  <si>
    <t>Comisiones y Gastos de la Deuda (Infra)</t>
  </si>
  <si>
    <t xml:space="preserve">Pasajes Nac Serv Pub Desempe Comisiones Oficiale    </t>
  </si>
  <si>
    <t xml:space="preserve">Pasajes Int Serv Pub Desempe Comisiones Oficiale       </t>
  </si>
  <si>
    <t>PARTIDA</t>
  </si>
  <si>
    <t>DESCRIPCIÓN</t>
  </si>
  <si>
    <t xml:space="preserve">Equipo de Selamiento                                                                        </t>
  </si>
  <si>
    <t xml:space="preserve">Equipo de ingenieria y dise                                                                        </t>
  </si>
  <si>
    <t>Apremios</t>
  </si>
  <si>
    <t>Total</t>
  </si>
  <si>
    <t>Catastro</t>
  </si>
  <si>
    <t>Comunicación social</t>
  </si>
  <si>
    <t>Ecología y parques</t>
  </si>
  <si>
    <t>IMAJ</t>
  </si>
  <si>
    <t>JURIDICO</t>
  </si>
  <si>
    <t>Desarrollo Rural</t>
  </si>
  <si>
    <t>Rastro</t>
  </si>
  <si>
    <t>Salud</t>
  </si>
  <si>
    <t>Sistemas</t>
  </si>
  <si>
    <t>Recursos Humanos</t>
  </si>
  <si>
    <t>Registro Civil</t>
  </si>
  <si>
    <t>Seg. Publica</t>
  </si>
  <si>
    <t>Turismo</t>
  </si>
  <si>
    <t>Hacienda Mpal.</t>
  </si>
  <si>
    <t>Casa de cultura</t>
  </si>
  <si>
    <t>P. Civil</t>
  </si>
  <si>
    <t>Oficialia Mayor</t>
  </si>
  <si>
    <t>Servicios Publicos</t>
  </si>
  <si>
    <t>Padron y licencias</t>
  </si>
  <si>
    <t>REGLAMENTOS</t>
  </si>
  <si>
    <t>Fomento Deportivo</t>
  </si>
  <si>
    <t>ASEO PUBLICO</t>
  </si>
  <si>
    <t>PROGRAMA SOCIALES</t>
  </si>
  <si>
    <t>Promocion Economica</t>
  </si>
  <si>
    <t>Medico Municipal</t>
  </si>
  <si>
    <t>Alumbrado Publico</t>
  </si>
  <si>
    <t>DESARROLLO SOCIAL</t>
  </si>
  <si>
    <t>Educacion</t>
  </si>
  <si>
    <t>ASUNTOS DE ORDEN PUBLICO Y DE SEGURIDAD</t>
  </si>
  <si>
    <t>1.7.1</t>
  </si>
  <si>
    <t>1.7.2</t>
  </si>
  <si>
    <t>PROTECCION AMBIENTAL</t>
  </si>
  <si>
    <t>2.1.1</t>
  </si>
  <si>
    <t>VIVIENDAS Y SERVICIOS DE LA COMUNIDAD</t>
  </si>
  <si>
    <t>2.2.1</t>
  </si>
  <si>
    <t>VIVIENDA Y SERVICIOS DE LA COMUNIDAD</t>
  </si>
  <si>
    <t>2.2.2</t>
  </si>
  <si>
    <t>2.2.3</t>
  </si>
  <si>
    <t>SALUD</t>
  </si>
  <si>
    <t>2.3.1</t>
  </si>
  <si>
    <t>2.3.2</t>
  </si>
  <si>
    <t>RECREACION, CULTURA,</t>
  </si>
  <si>
    <t>2.4.1</t>
  </si>
  <si>
    <t>EDUCACION</t>
  </si>
  <si>
    <t>2.5.1</t>
  </si>
  <si>
    <t>AGROPECUARIO</t>
  </si>
  <si>
    <t>3.2.1</t>
  </si>
  <si>
    <t>Obras publicas</t>
  </si>
  <si>
    <t>Juez municipal</t>
  </si>
  <si>
    <t>1.2.1</t>
  </si>
  <si>
    <t>1.1.1</t>
  </si>
  <si>
    <t>1.1.2</t>
  </si>
  <si>
    <t>1.1.3</t>
  </si>
  <si>
    <t>ASUNTOS FINANCIEROS Y HACENDARIOS</t>
  </si>
  <si>
    <t>1.5.1</t>
  </si>
  <si>
    <t>OTROS SERVICIS GENERALES</t>
  </si>
  <si>
    <t>OTROS SERVICIOS GENERALES</t>
  </si>
  <si>
    <t>1.9.1</t>
  </si>
  <si>
    <t>1.9.2</t>
  </si>
  <si>
    <t>1.1.4</t>
  </si>
  <si>
    <t>1.9.3</t>
  </si>
  <si>
    <t>1.9.4</t>
  </si>
  <si>
    <t>1.9.5</t>
  </si>
  <si>
    <t>1.9.6</t>
  </si>
  <si>
    <t>ASUNTOS ECONOMICOS</t>
  </si>
  <si>
    <t>3.1.1</t>
  </si>
  <si>
    <t>PROTECCION SOCIAL</t>
  </si>
  <si>
    <t>2.6.1</t>
  </si>
  <si>
    <t>2.4.2</t>
  </si>
  <si>
    <t>1.9.7</t>
  </si>
  <si>
    <t>2.6.2</t>
  </si>
  <si>
    <t>1.9.8</t>
  </si>
  <si>
    <t>2.1.2</t>
  </si>
  <si>
    <t>VIVIENDA Y SERVICIOS A LA COMUNIDAD</t>
  </si>
  <si>
    <t>2.2.4</t>
  </si>
  <si>
    <t>Presidencia</t>
  </si>
  <si>
    <t>Contraloria</t>
  </si>
  <si>
    <t>Secretaria General</t>
  </si>
  <si>
    <t>LEGISLACION</t>
  </si>
  <si>
    <t>1.1.5</t>
  </si>
  <si>
    <t>COORDINACION DE LAPOLITICA DE GOBIERNO</t>
  </si>
  <si>
    <t>1.3.1</t>
  </si>
  <si>
    <t>JUSTICIA</t>
  </si>
  <si>
    <t>Gobierno</t>
  </si>
  <si>
    <t>Des. Social</t>
  </si>
  <si>
    <t>Des. Economico</t>
  </si>
  <si>
    <t>TURISMO</t>
  </si>
  <si>
    <t>PROGRAMAS SOCIALES</t>
  </si>
  <si>
    <t>PROMOCION ECONOMICA</t>
  </si>
  <si>
    <t>EDUCACCION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</si>
</sst>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16" fillId="0" borderId="0" xfId="0" applyFont="1"/>
    <xf numFmtId="0" fontId="0" fillId="0" borderId="0" xfId="0" applyFont="1"/>
    <xf numFmtId="8" fontId="0" fillId="0" borderId="0" xfId="0" applyNumberFormat="1"/>
    <xf numFmtId="0" fontId="16" fillId="33" borderId="0" xfId="0" applyFont="1" applyFill="1"/>
    <xf numFmtId="4" fontId="0" fillId="0" borderId="0" xfId="0" applyNumberFormat="1"/>
    <xf numFmtId="43" fontId="0" fillId="0" borderId="0" xfId="42" applyFont="1"/>
    <xf numFmtId="43" fontId="16" fillId="0" borderId="0" xfId="42" applyFont="1" applyAlignment="1">
      <alignment horizontal="center"/>
    </xf>
    <xf numFmtId="43" fontId="16" fillId="34" borderId="0" xfId="42" applyFont="1" applyFill="1"/>
    <xf numFmtId="0" fontId="18" fillId="35" borderId="0" xfId="0" applyFont="1" applyFill="1"/>
    <xf numFmtId="0" fontId="16" fillId="35" borderId="10" xfId="0" applyFont="1" applyFill="1" applyBorder="1" applyAlignment="1">
      <alignment horizontal="center" wrapText="1"/>
    </xf>
    <xf numFmtId="0" fontId="0" fillId="0" borderId="0" xfId="0" applyBorder="1"/>
    <xf numFmtId="4" fontId="0" fillId="0" borderId="0" xfId="0" applyNumberFormat="1" applyBorder="1"/>
    <xf numFmtId="3" fontId="0" fillId="0" borderId="0" xfId="0" applyNumberFormat="1"/>
    <xf numFmtId="4" fontId="16" fillId="0" borderId="0" xfId="43" applyNumberFormat="1" applyFont="1"/>
    <xf numFmtId="43" fontId="0" fillId="0" borderId="0" xfId="0" applyNumberFormat="1"/>
    <xf numFmtId="43" fontId="0" fillId="0" borderId="0" xfId="0" applyNumberFormat="1" applyBorder="1"/>
    <xf numFmtId="3" fontId="0" fillId="0" borderId="0" xfId="0" applyNumberFormat="1" applyBorder="1"/>
    <xf numFmtId="44" fontId="0" fillId="0" borderId="0" xfId="0" applyNumberFormat="1"/>
    <xf numFmtId="0" fontId="0" fillId="0" borderId="0" xfId="0" applyFill="1" applyBorder="1"/>
    <xf numFmtId="8" fontId="0" fillId="0" borderId="0" xfId="0" applyNumberFormat="1" applyFill="1" applyBorder="1"/>
    <xf numFmtId="0" fontId="16" fillId="0" borderId="0" xfId="0" applyFont="1" applyFill="1" applyBorder="1"/>
    <xf numFmtId="43" fontId="0" fillId="0" borderId="0" xfId="0" applyNumberFormat="1" applyFill="1" applyBorder="1"/>
    <xf numFmtId="3" fontId="0" fillId="0" borderId="0" xfId="0" applyNumberFormat="1" applyFill="1" applyBorder="1"/>
    <xf numFmtId="4" fontId="0" fillId="0" borderId="0" xfId="0" applyNumberFormat="1" applyFill="1" applyBorder="1"/>
    <xf numFmtId="0" fontId="18" fillId="0" borderId="0" xfId="0" applyFont="1" applyFill="1" applyBorder="1"/>
    <xf numFmtId="0" fontId="16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4" fontId="16" fillId="0" borderId="0" xfId="43" applyNumberFormat="1" applyFont="1" applyFill="1" applyBorder="1"/>
    <xf numFmtId="44" fontId="0" fillId="0" borderId="0" xfId="0" applyNumberFormat="1" applyFill="1" applyBorder="1"/>
    <xf numFmtId="0" fontId="16" fillId="36" borderId="0" xfId="0" applyFont="1" applyFill="1" applyBorder="1"/>
    <xf numFmtId="0" fontId="0" fillId="36" borderId="0" xfId="0" applyFill="1" applyBorder="1"/>
    <xf numFmtId="4" fontId="16" fillId="36" borderId="0" xfId="43" applyNumberFormat="1" applyFont="1" applyFill="1" applyBorder="1"/>
    <xf numFmtId="43" fontId="16" fillId="36" borderId="0" xfId="42" applyFont="1" applyFill="1" applyBorder="1"/>
    <xf numFmtId="43" fontId="0" fillId="37" borderId="0" xfId="42" applyFont="1" applyFill="1" applyBorder="1"/>
    <xf numFmtId="43" fontId="16" fillId="37" borderId="0" xfId="42" applyFont="1" applyFill="1" applyBorder="1" applyAlignment="1">
      <alignment horizontal="center"/>
    </xf>
    <xf numFmtId="43" fontId="16" fillId="37" borderId="0" xfId="42" applyFont="1" applyFill="1" applyBorder="1"/>
    <xf numFmtId="0" fontId="0" fillId="37" borderId="0" xfId="0" applyFill="1" applyBorder="1"/>
    <xf numFmtId="0" fontId="0" fillId="0" borderId="0" xfId="0" applyAlignment="1">
      <alignment wrapText="1"/>
    </xf>
    <xf numFmtId="43" fontId="16" fillId="33" borderId="0" xfId="42" applyFont="1" applyFill="1"/>
    <xf numFmtId="0" fontId="0" fillId="38" borderId="0" xfId="0" applyFill="1"/>
    <xf numFmtId="0" fontId="16" fillId="38" borderId="0" xfId="0" applyFont="1" applyFill="1"/>
    <xf numFmtId="4" fontId="16" fillId="38" borderId="0" xfId="43" applyNumberFormat="1" applyFont="1" applyFill="1"/>
    <xf numFmtId="43" fontId="0" fillId="38" borderId="0" xfId="42" applyFont="1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 2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JURIDICO/Catalago%20de%20egresosJuridic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TURISMO%20OK/POA1&#180;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CASA%20DE%20CULTURA/Catalago%20Gener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OFICIALIA%20MAYOR/catalag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ERV%20PUBLICOS/catalago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Padron%20y%20licencias/Catalago%20de%20egresos%20del%20po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poa%20aseo/Catalago%20de%20gENERAL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s%20sociales/Catalago%20de%20egreso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POA%20PROMOCION%20%20ECONOMICA%2011-11-2010/Catalago%20de%20egreso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Medico%20municipal/Catalago%20Medic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Educacion/Catalago%20de%20egres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Apremios/cesar%20po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ECOLOGIA%20Y%20PARQUES/CATALOGO%20GENERA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POA%20RASTRO/POA%20SACRIFICIO%20E%20GANADO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POA%20ALUMBRADO%20PUBLICOok/Catalago%20de%20egresos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POA%20AGUA%20POTABLE%20OK/Catalago%20GENERAL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POA%20RASTRO/POA%20MANTENIMIENTO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Bomberos/Catalago%20de%20egreso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omento%20Deportivo/Catalago%20de%20Gener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CATASTRO/POA-&#166;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IMAJ_2011_POA/CATALOG.%20DE%20EGRES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POA%20DESARROLLO%20RURAL%20OK/POA-&#166;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POA%20RASTRO/POA%20TRASNPORTE%20Y%20ENTREG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POA%20SALUD/Catalago%20de%20egresos%20servicios%20medic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RECURSOS%20HUMANOS%20OK/Catalago%20Gener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ro%20civilOK/Catalago%20de%20egresos%20REG%20CIVI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  <sheetName val="RECURSOS"/>
    </sheetNames>
    <sheetDataSet>
      <sheetData sheetId="0" refreshError="1">
        <row r="27">
          <cell r="C27">
            <v>450000</v>
          </cell>
        </row>
        <row r="28">
          <cell r="C28">
            <v>40000</v>
          </cell>
        </row>
        <row r="29">
          <cell r="C29">
            <v>1128859.3799999999</v>
          </cell>
        </row>
        <row r="53">
          <cell r="C53">
            <v>953.27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CURSOS"/>
      <sheetName val="Catalago de egresos"/>
      <sheetName val="ARTESIA"/>
      <sheetName val="MES PATRIO"/>
      <sheetName val="embajadora"/>
      <sheetName val="des. economico"/>
      <sheetName val="Gremios"/>
      <sheetName val="Ipulso turismo"/>
      <sheetName val="R.Turisticos"/>
      <sheetName val="A.turistico"/>
      <sheetName val="Hoja1"/>
      <sheetName val="para curso"/>
      <sheetName val="Formato"/>
      <sheetName val="Formato (2)"/>
    </sheetNames>
    <sheetDataSet>
      <sheetData sheetId="0"/>
      <sheetData sheetId="1">
        <row r="53">
          <cell r="C53">
            <v>246.91</v>
          </cell>
        </row>
        <row r="55">
          <cell r="C55">
            <v>1180</v>
          </cell>
        </row>
        <row r="56">
          <cell r="C56">
            <v>500</v>
          </cell>
        </row>
        <row r="68">
          <cell r="C68">
            <v>39000</v>
          </cell>
        </row>
        <row r="136">
          <cell r="C136">
            <v>30000</v>
          </cell>
        </row>
        <row r="177">
          <cell r="C177">
            <v>25000</v>
          </cell>
        </row>
        <row r="179">
          <cell r="C179">
            <v>15000</v>
          </cell>
        </row>
        <row r="185">
          <cell r="C185">
            <v>15000</v>
          </cell>
        </row>
        <row r="190">
          <cell r="C190">
            <v>24000</v>
          </cell>
        </row>
        <row r="191">
          <cell r="C191">
            <v>96500</v>
          </cell>
        </row>
        <row r="192">
          <cell r="C192">
            <v>20000</v>
          </cell>
        </row>
        <row r="194">
          <cell r="C194">
            <v>5000</v>
          </cell>
        </row>
        <row r="206">
          <cell r="C206">
            <v>40000</v>
          </cell>
        </row>
        <row r="211">
          <cell r="C211">
            <v>10000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</sheetNames>
    <sheetDataSet>
      <sheetData sheetId="0">
        <row r="53">
          <cell r="C53">
            <v>19220</v>
          </cell>
        </row>
        <row r="55">
          <cell r="C55">
            <v>15239.650000000001</v>
          </cell>
        </row>
        <row r="67">
          <cell r="C67">
            <v>46395</v>
          </cell>
        </row>
        <row r="191">
          <cell r="C191">
            <v>1162843.6499999999</v>
          </cell>
        </row>
        <row r="222">
          <cell r="C222">
            <v>10000</v>
          </cell>
        </row>
        <row r="224">
          <cell r="C224">
            <v>4000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</sheetNames>
    <sheetDataSet>
      <sheetData sheetId="0">
        <row r="53">
          <cell r="C53">
            <v>150000</v>
          </cell>
        </row>
        <row r="55">
          <cell r="C55">
            <v>30000</v>
          </cell>
        </row>
        <row r="74">
          <cell r="C74">
            <v>100000</v>
          </cell>
        </row>
        <row r="85">
          <cell r="C85">
            <v>290000</v>
          </cell>
        </row>
        <row r="104">
          <cell r="C104">
            <v>2205000</v>
          </cell>
        </row>
        <row r="114">
          <cell r="C114">
            <v>15000</v>
          </cell>
        </row>
        <row r="117">
          <cell r="C117">
            <v>200000</v>
          </cell>
        </row>
        <row r="124">
          <cell r="C124">
            <v>15000</v>
          </cell>
        </row>
        <row r="135">
          <cell r="C135">
            <v>100000</v>
          </cell>
        </row>
        <row r="142">
          <cell r="C142">
            <v>300000</v>
          </cell>
        </row>
        <row r="144">
          <cell r="C144">
            <v>245000</v>
          </cell>
        </row>
        <row r="155">
          <cell r="C155">
            <v>584000</v>
          </cell>
        </row>
        <row r="167">
          <cell r="C167">
            <v>380000</v>
          </cell>
        </row>
        <row r="168">
          <cell r="C168">
            <v>1000000</v>
          </cell>
        </row>
        <row r="185">
          <cell r="C185">
            <v>100000</v>
          </cell>
        </row>
        <row r="220">
          <cell r="C220">
            <v>520000</v>
          </cell>
        </row>
        <row r="222">
          <cell r="C222">
            <v>350000</v>
          </cell>
        </row>
        <row r="224">
          <cell r="C224">
            <v>11000</v>
          </cell>
        </row>
        <row r="235">
          <cell r="C235">
            <v>20000</v>
          </cell>
        </row>
        <row r="236">
          <cell r="C236">
            <v>85000</v>
          </cell>
        </row>
        <row r="243">
          <cell r="C243">
            <v>920000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rvicios publicos"/>
      <sheetName val="catalogo de servicios publicos"/>
      <sheetName val="Hoja3"/>
    </sheetNames>
    <sheetDataSet>
      <sheetData sheetId="0" refreshError="1"/>
      <sheetData sheetId="1" refreshError="1">
        <row r="53">
          <cell r="C53">
            <v>4184.82</v>
          </cell>
        </row>
        <row r="55">
          <cell r="C55">
            <v>3540</v>
          </cell>
        </row>
        <row r="185">
          <cell r="C185">
            <v>3600</v>
          </cell>
        </row>
        <row r="192">
          <cell r="C192">
            <v>3600</v>
          </cell>
        </row>
        <row r="224">
          <cell r="C224">
            <v>1500</v>
          </cell>
        </row>
        <row r="235">
          <cell r="C235">
            <v>3000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  <sheetName val="RECURSOS"/>
    </sheetNames>
    <sheetDataSet>
      <sheetData sheetId="0">
        <row r="53">
          <cell r="C53">
            <v>2443.35</v>
          </cell>
        </row>
        <row r="55">
          <cell r="C55">
            <v>2400</v>
          </cell>
        </row>
        <row r="62">
          <cell r="C62">
            <v>6318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</sheetNames>
    <sheetDataSet>
      <sheetData sheetId="0">
        <row r="53">
          <cell r="C53">
            <v>150</v>
          </cell>
        </row>
        <row r="54">
          <cell r="C54">
            <v>365600</v>
          </cell>
        </row>
        <row r="68">
          <cell r="C68">
            <v>3000</v>
          </cell>
        </row>
        <row r="76">
          <cell r="C76">
            <v>2000</v>
          </cell>
        </row>
        <row r="78">
          <cell r="C78">
            <v>18000</v>
          </cell>
        </row>
        <row r="85">
          <cell r="C85">
            <v>3500</v>
          </cell>
        </row>
        <row r="104">
          <cell r="C104">
            <v>264170</v>
          </cell>
        </row>
        <row r="105">
          <cell r="C105">
            <v>104150</v>
          </cell>
        </row>
        <row r="109">
          <cell r="C109">
            <v>10325</v>
          </cell>
        </row>
        <row r="166">
          <cell r="C166">
            <v>150000</v>
          </cell>
        </row>
        <row r="168">
          <cell r="C168">
            <v>20100</v>
          </cell>
        </row>
        <row r="177">
          <cell r="C177">
            <v>11450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  <sheetName val="70 Y +"/>
      <sheetName val="NOMINA"/>
      <sheetName val="OPORTUNIDADES"/>
      <sheetName val="BECAS MPALES."/>
    </sheetNames>
    <sheetDataSet>
      <sheetData sheetId="0">
        <row r="53">
          <cell r="F53">
            <v>7095.16</v>
          </cell>
        </row>
        <row r="136">
          <cell r="F136">
            <v>14400</v>
          </cell>
        </row>
        <row r="185">
          <cell r="F185">
            <v>15000</v>
          </cell>
        </row>
        <row r="211">
          <cell r="F211">
            <v>800000</v>
          </cell>
        </row>
        <row r="228">
          <cell r="F228">
            <v>6500</v>
          </cell>
        </row>
        <row r="229">
          <cell r="F229">
            <v>1500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  <sheetName val="MATERIAL PARA FOJAL"/>
      <sheetName val="NOMINA"/>
      <sheetName val="MATERIAL PARA MICROJAL"/>
      <sheetName val="MATERIAL PARA AUTOEMPLEO"/>
      <sheetName val="MATERIALES EXPOFERIAS"/>
      <sheetName val="MATERIALES PARA INCUVACION"/>
    </sheetNames>
    <sheetDataSet>
      <sheetData sheetId="0">
        <row r="53">
          <cell r="H53">
            <v>6764.33</v>
          </cell>
        </row>
        <row r="185">
          <cell r="H185">
            <v>51100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EGRESOS"/>
      <sheetName val="parte de lesiones, consulta med"/>
    </sheetNames>
    <sheetDataSet>
      <sheetData sheetId="0">
        <row r="53">
          <cell r="C53">
            <v>2263.8100000000004</v>
          </cell>
        </row>
        <row r="97">
          <cell r="C97">
            <v>24655</v>
          </cell>
        </row>
        <row r="98">
          <cell r="C98">
            <v>14220</v>
          </cell>
        </row>
        <row r="108">
          <cell r="C108">
            <v>740</v>
          </cell>
        </row>
        <row r="184">
          <cell r="C184">
            <v>12000</v>
          </cell>
        </row>
        <row r="192">
          <cell r="C192">
            <v>24000</v>
          </cell>
        </row>
        <row r="220">
          <cell r="C220">
            <v>7800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</sheetNames>
    <sheetDataSet>
      <sheetData sheetId="0">
        <row r="53">
          <cell r="C53">
            <v>6693.08</v>
          </cell>
        </row>
        <row r="191">
          <cell r="C191">
            <v>18895.96</v>
          </cell>
        </row>
        <row r="209">
          <cell r="C209">
            <v>33500</v>
          </cell>
        </row>
        <row r="220">
          <cell r="C220">
            <v>15000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  <sheetName val="RECURSOS"/>
      <sheetName val="Apremios"/>
    </sheetNames>
    <sheetDataSet>
      <sheetData sheetId="0" refreshError="1">
        <row r="351">
          <cell r="C351">
            <v>2238.9499999999998</v>
          </cell>
        </row>
      </sheetData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GENERAL"/>
    </sheetNames>
    <sheetDataSet>
      <sheetData sheetId="0" refreshError="1">
        <row r="53">
          <cell r="C53">
            <v>800</v>
          </cell>
        </row>
        <row r="73">
          <cell r="C73">
            <v>41855</v>
          </cell>
        </row>
        <row r="77">
          <cell r="C77">
            <v>12000</v>
          </cell>
        </row>
        <row r="87">
          <cell r="C87">
            <v>15280</v>
          </cell>
        </row>
        <row r="93">
          <cell r="C93">
            <v>200000</v>
          </cell>
        </row>
        <row r="94">
          <cell r="C94">
            <v>23000</v>
          </cell>
        </row>
        <row r="95">
          <cell r="C95">
            <v>27200</v>
          </cell>
        </row>
        <row r="103">
          <cell r="C103">
            <v>126796</v>
          </cell>
        </row>
        <row r="107">
          <cell r="C107">
            <v>1444</v>
          </cell>
        </row>
        <row r="108">
          <cell r="C108">
            <v>2710</v>
          </cell>
        </row>
        <row r="165">
          <cell r="C165">
            <v>26000</v>
          </cell>
        </row>
        <row r="176">
          <cell r="C176">
            <v>18680</v>
          </cell>
        </row>
        <row r="178">
          <cell r="C178">
            <v>20000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OA sacrificio de ganado "/>
      <sheetName val="Recursos sacrificio de ganado"/>
      <sheetName val="Catalago de sacrificio ganado"/>
    </sheetNames>
    <sheetDataSet>
      <sheetData sheetId="0" refreshError="1"/>
      <sheetData sheetId="1" refreshError="1"/>
      <sheetData sheetId="2" refreshError="1">
        <row r="53">
          <cell r="C53">
            <v>5834</v>
          </cell>
        </row>
        <row r="73">
          <cell r="C73">
            <v>7300</v>
          </cell>
        </row>
        <row r="87">
          <cell r="C87">
            <v>15000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  <sheetName val="1"/>
      <sheetName val="3"/>
      <sheetName val="alumbrado publico"/>
      <sheetName val="catalogo alumbrado publico"/>
    </sheetNames>
    <sheetDataSet>
      <sheetData sheetId="0"/>
      <sheetData sheetId="1"/>
      <sheetData sheetId="2"/>
      <sheetData sheetId="3"/>
      <sheetData sheetId="4">
        <row r="73">
          <cell r="C73">
            <v>4810</v>
          </cell>
        </row>
        <row r="77">
          <cell r="C77">
            <v>2400</v>
          </cell>
        </row>
        <row r="85">
          <cell r="C85">
            <v>182050</v>
          </cell>
        </row>
        <row r="103">
          <cell r="C103">
            <v>21124</v>
          </cell>
        </row>
        <row r="107">
          <cell r="C107">
            <v>1600</v>
          </cell>
        </row>
        <row r="108">
          <cell r="C108">
            <v>5600</v>
          </cell>
        </row>
        <row r="165">
          <cell r="C165">
            <v>4000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</sheetNames>
    <sheetDataSet>
      <sheetData sheetId="0">
        <row r="78">
          <cell r="C78">
            <v>4000</v>
          </cell>
        </row>
        <row r="85">
          <cell r="C85">
            <v>121000</v>
          </cell>
        </row>
        <row r="95">
          <cell r="C95">
            <v>200448</v>
          </cell>
        </row>
        <row r="104">
          <cell r="C104">
            <v>33732</v>
          </cell>
        </row>
        <row r="128">
          <cell r="C128">
            <v>2036670</v>
          </cell>
        </row>
        <row r="166">
          <cell r="C166">
            <v>61500</v>
          </cell>
        </row>
        <row r="168">
          <cell r="C168">
            <v>3000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atalogo mantenimiento-remodela"/>
      <sheetName val="mantenimiento y remodelaciòn"/>
      <sheetName val="mantenimiento de instalaciones"/>
    </sheetNames>
    <sheetDataSet>
      <sheetData sheetId="0" refreshError="1">
        <row r="84">
          <cell r="C84">
            <v>189750</v>
          </cell>
        </row>
        <row r="85">
          <cell r="C85">
            <v>120</v>
          </cell>
        </row>
        <row r="87">
          <cell r="C87">
            <v>23400</v>
          </cell>
        </row>
        <row r="219">
          <cell r="C219">
            <v>3300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  <sheetName val="Hoja2"/>
    </sheetNames>
    <sheetDataSet>
      <sheetData sheetId="0">
        <row r="97">
          <cell r="C97">
            <v>24847</v>
          </cell>
        </row>
        <row r="99">
          <cell r="C99">
            <v>11265</v>
          </cell>
        </row>
        <row r="108">
          <cell r="C108">
            <v>6120</v>
          </cell>
        </row>
        <row r="109">
          <cell r="C109">
            <v>136966.41</v>
          </cell>
        </row>
        <row r="222">
          <cell r="C222">
            <v>15000</v>
          </cell>
        </row>
        <row r="225">
          <cell r="C225">
            <v>198000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</sheetNames>
    <sheetDataSet>
      <sheetData sheetId="0">
        <row r="108">
          <cell r="C108">
            <v>70000</v>
          </cell>
        </row>
        <row r="110">
          <cell r="C110">
            <v>95000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  <sheetName val="Cartografia"/>
      <sheetName val="Tablas de valores"/>
      <sheetName val="Hoja1"/>
      <sheetName val="para curso"/>
      <sheetName val="Formato"/>
      <sheetName val="Formato (2)"/>
    </sheetNames>
    <sheetDataSet>
      <sheetData sheetId="0" refreshError="1">
        <row r="53">
          <cell r="C53">
            <v>25000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  <sheetName val="RECURSOS"/>
    </sheetNames>
    <sheetDataSet>
      <sheetData sheetId="0" refreshError="1">
        <row r="53">
          <cell r="C53">
            <v>2276.5500000000002</v>
          </cell>
        </row>
        <row r="54">
          <cell r="C54">
            <v>3000</v>
          </cell>
        </row>
        <row r="55">
          <cell r="C55">
            <v>430.59</v>
          </cell>
        </row>
        <row r="108">
          <cell r="C108">
            <v>5000</v>
          </cell>
        </row>
        <row r="177">
          <cell r="C177">
            <v>5500</v>
          </cell>
        </row>
        <row r="224">
          <cell r="C224">
            <v>2500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  <sheetName val="AZTECA"/>
      <sheetName val="concurrencia 2011"/>
      <sheetName val="desarrollo rural"/>
      <sheetName val="REFORMA AGRARIA"/>
      <sheetName val="SINACATRI"/>
      <sheetName val="Hoja1"/>
      <sheetName val="para curso"/>
      <sheetName val="Formato"/>
      <sheetName val="Formato (2)"/>
    </sheetNames>
    <sheetDataSet>
      <sheetData sheetId="0" refreshError="1">
        <row r="53">
          <cell r="C53">
            <v>8297.4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ransporte t entrega"/>
      <sheetName val="catalago entrega y transsporte"/>
      <sheetName val="Transporte y entrega"/>
    </sheetNames>
    <sheetDataSet>
      <sheetData sheetId="0" refreshError="1"/>
      <sheetData sheetId="1" refreshError="1">
        <row r="52">
          <cell r="C52">
            <v>1823</v>
          </cell>
        </row>
        <row r="77">
          <cell r="C77">
            <v>14000</v>
          </cell>
        </row>
        <row r="87">
          <cell r="C87">
            <v>420</v>
          </cell>
        </row>
        <row r="103">
          <cell r="C103">
            <v>35808</v>
          </cell>
        </row>
        <row r="108">
          <cell r="C108">
            <v>3660</v>
          </cell>
        </row>
        <row r="167">
          <cell r="C167">
            <v>1400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EGRESOS"/>
      <sheetName val="ferias de la salud"/>
      <sheetName val="promocion de salud adolescente"/>
      <sheetName val="SEMANA CONTRA LAS ADICCIONES"/>
      <sheetName val="SEMANA CONTRA EL SIDA"/>
      <sheetName val="SEMANAS NACIONALES"/>
      <sheetName val="CAMPAÑA CONTRA EL DENGUE"/>
      <sheetName val="CONSULTAS MEDICAS"/>
      <sheetName val="SALUD BUCAL"/>
      <sheetName val="PREVENCION FIEBRE TIFO"/>
    </sheetNames>
    <sheetDataSet>
      <sheetData sheetId="0" refreshError="1">
        <row r="53">
          <cell r="L53">
            <v>1039</v>
          </cell>
        </row>
        <row r="54">
          <cell r="L54">
            <v>855</v>
          </cell>
        </row>
        <row r="58">
          <cell r="L58">
            <v>1120</v>
          </cell>
        </row>
        <row r="67">
          <cell r="L67">
            <v>150</v>
          </cell>
        </row>
        <row r="68">
          <cell r="L68">
            <v>23731</v>
          </cell>
        </row>
        <row r="95">
          <cell r="L95">
            <v>20000</v>
          </cell>
        </row>
        <row r="98">
          <cell r="L98">
            <v>7000</v>
          </cell>
        </row>
        <row r="104">
          <cell r="L104">
            <v>5250</v>
          </cell>
        </row>
        <row r="108">
          <cell r="L108">
            <v>649.5</v>
          </cell>
        </row>
        <row r="138">
          <cell r="L138">
            <v>14000</v>
          </cell>
        </row>
        <row r="177">
          <cell r="L177">
            <v>5300</v>
          </cell>
        </row>
        <row r="184">
          <cell r="L184">
            <v>19650</v>
          </cell>
        </row>
        <row r="192">
          <cell r="L192">
            <v>1000</v>
          </cell>
        </row>
        <row r="193">
          <cell r="L193">
            <v>6500</v>
          </cell>
        </row>
        <row r="211">
          <cell r="L211">
            <v>3200</v>
          </cell>
        </row>
        <row r="215">
          <cell r="L215">
            <v>3000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</sheetNames>
    <sheetDataSet>
      <sheetData sheetId="0">
        <row r="53">
          <cell r="C53">
            <v>11721</v>
          </cell>
        </row>
        <row r="54">
          <cell r="C54">
            <v>1705</v>
          </cell>
        </row>
        <row r="58">
          <cell r="C58">
            <v>7000</v>
          </cell>
        </row>
        <row r="59">
          <cell r="C59">
            <v>1000</v>
          </cell>
        </row>
        <row r="108">
          <cell r="C108">
            <v>50000</v>
          </cell>
        </row>
        <row r="143">
          <cell r="C143">
            <v>60000</v>
          </cell>
        </row>
        <row r="177">
          <cell r="C177">
            <v>12800</v>
          </cell>
        </row>
        <row r="191">
          <cell r="C191">
            <v>110000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atalago de egresos"/>
    </sheetNames>
    <sheetDataSet>
      <sheetData sheetId="0">
        <row r="53">
          <cell r="C53">
            <v>42000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365"/>
  <sheetViews>
    <sheetView tabSelected="1" workbookViewId="0">
      <pane xSplit="2" ySplit="6" topLeftCell="C52" activePane="bottomRight" state="frozen"/>
      <selection pane="topRight" activeCell="C1" sqref="C1"/>
      <selection pane="bottomLeft" activeCell="A7" sqref="A7"/>
      <selection pane="bottomRight" activeCell="H27" sqref="H27:H29"/>
    </sheetView>
  </sheetViews>
  <sheetFormatPr baseColWidth="10" defaultRowHeight="15"/>
  <cols>
    <col min="1" max="1" width="13.5703125" customWidth="1"/>
    <col min="2" max="2" width="35.140625" customWidth="1"/>
    <col min="3" max="32" width="15.140625" customWidth="1"/>
    <col min="34" max="34" width="15" customWidth="1"/>
    <col min="38" max="38" width="19.28515625" customWidth="1"/>
  </cols>
  <sheetData>
    <row r="1" spans="1:38">
      <c r="D1" s="40"/>
      <c r="F1" s="45"/>
      <c r="I1" s="40"/>
      <c r="J1" s="40"/>
      <c r="K1" s="47"/>
      <c r="L1" s="46"/>
      <c r="O1" s="46"/>
      <c r="P1" s="46"/>
      <c r="Q1" s="44"/>
      <c r="R1" s="45"/>
      <c r="S1" s="40"/>
      <c r="T1" s="45"/>
      <c r="U1" s="45"/>
      <c r="V1" s="47"/>
      <c r="W1" s="45"/>
      <c r="Z1" s="40"/>
      <c r="AA1" s="44"/>
      <c r="AB1" s="44"/>
      <c r="AC1" s="46"/>
      <c r="AD1" s="47"/>
      <c r="AE1" s="44"/>
      <c r="AF1" s="44"/>
      <c r="AH1" s="45"/>
      <c r="AI1" s="45"/>
      <c r="AJ1" s="40"/>
      <c r="AK1" s="46"/>
    </row>
    <row r="3" spans="1:38">
      <c r="C3" t="s">
        <v>419</v>
      </c>
      <c r="D3" t="s">
        <v>419</v>
      </c>
      <c r="E3" t="s">
        <v>419</v>
      </c>
      <c r="F3" t="s">
        <v>420</v>
      </c>
      <c r="G3" t="s">
        <v>419</v>
      </c>
      <c r="H3" t="s">
        <v>419</v>
      </c>
      <c r="I3" t="s">
        <v>420</v>
      </c>
      <c r="J3" t="s">
        <v>421</v>
      </c>
      <c r="K3" t="s">
        <v>420</v>
      </c>
      <c r="L3" t="s">
        <v>420</v>
      </c>
      <c r="M3" t="s">
        <v>419</v>
      </c>
      <c r="N3" t="s">
        <v>419</v>
      </c>
      <c r="O3" t="s">
        <v>419</v>
      </c>
      <c r="P3" t="s">
        <v>419</v>
      </c>
      <c r="Q3" t="s">
        <v>420</v>
      </c>
      <c r="R3" t="s">
        <v>419</v>
      </c>
      <c r="S3" t="s">
        <v>420</v>
      </c>
      <c r="T3" t="s">
        <v>419</v>
      </c>
      <c r="U3" t="s">
        <v>419</v>
      </c>
      <c r="V3" t="s">
        <v>419</v>
      </c>
      <c r="W3" t="s">
        <v>419</v>
      </c>
      <c r="X3" t="s">
        <v>419</v>
      </c>
      <c r="Y3" t="s">
        <v>420</v>
      </c>
      <c r="Z3" t="s">
        <v>420</v>
      </c>
      <c r="AA3" t="s">
        <v>420</v>
      </c>
      <c r="AB3" t="s">
        <v>421</v>
      </c>
      <c r="AC3" t="s">
        <v>420</v>
      </c>
      <c r="AD3" t="s">
        <v>420</v>
      </c>
      <c r="AE3" t="s">
        <v>420</v>
      </c>
      <c r="AF3" t="s">
        <v>420</v>
      </c>
      <c r="AG3" t="s">
        <v>420</v>
      </c>
      <c r="AH3" t="s">
        <v>419</v>
      </c>
      <c r="AI3" t="s">
        <v>419</v>
      </c>
      <c r="AJ3" t="s">
        <v>419</v>
      </c>
      <c r="AK3" t="s">
        <v>419</v>
      </c>
    </row>
    <row r="4" spans="1:38">
      <c r="C4" t="s">
        <v>387</v>
      </c>
      <c r="D4" t="s">
        <v>399</v>
      </c>
      <c r="E4" t="s">
        <v>396</v>
      </c>
      <c r="F4" t="s">
        <v>368</v>
      </c>
      <c r="G4" t="s">
        <v>394</v>
      </c>
      <c r="H4" t="s">
        <v>395</v>
      </c>
      <c r="I4" t="s">
        <v>370</v>
      </c>
      <c r="J4" t="s">
        <v>382</v>
      </c>
      <c r="K4" t="s">
        <v>408</v>
      </c>
      <c r="L4" t="s">
        <v>375</v>
      </c>
      <c r="M4" t="s">
        <v>407</v>
      </c>
      <c r="N4" t="s">
        <v>397</v>
      </c>
      <c r="O4" t="s">
        <v>398</v>
      </c>
      <c r="P4" t="s">
        <v>365</v>
      </c>
      <c r="Q4" t="s">
        <v>404</v>
      </c>
      <c r="R4" t="s">
        <v>386</v>
      </c>
      <c r="S4" t="s">
        <v>378</v>
      </c>
      <c r="T4" t="s">
        <v>366</v>
      </c>
      <c r="U4" t="s">
        <v>393</v>
      </c>
      <c r="V4" t="s">
        <v>405</v>
      </c>
      <c r="W4" t="s">
        <v>390</v>
      </c>
      <c r="X4" t="s">
        <v>388</v>
      </c>
      <c r="Y4" t="s">
        <v>404</v>
      </c>
      <c r="Z4" t="s">
        <v>372</v>
      </c>
      <c r="AA4" t="s">
        <v>406</v>
      </c>
      <c r="AB4" t="s">
        <v>401</v>
      </c>
      <c r="AC4" t="s">
        <v>376</v>
      </c>
      <c r="AD4" t="s">
        <v>373</v>
      </c>
      <c r="AE4" t="s">
        <v>403</v>
      </c>
      <c r="AF4" t="s">
        <v>380</v>
      </c>
      <c r="AG4" t="s">
        <v>410</v>
      </c>
      <c r="AH4" t="s">
        <v>385</v>
      </c>
      <c r="AI4" t="s">
        <v>395</v>
      </c>
      <c r="AJ4" t="s">
        <v>415</v>
      </c>
      <c r="AK4" t="s">
        <v>417</v>
      </c>
    </row>
    <row r="5" spans="1:38" s="38" customFormat="1" ht="75">
      <c r="C5" s="38" t="s">
        <v>414</v>
      </c>
      <c r="D5" s="38" t="s">
        <v>391</v>
      </c>
      <c r="E5" s="38" t="s">
        <v>391</v>
      </c>
      <c r="F5" s="38" t="s">
        <v>367</v>
      </c>
      <c r="G5" s="38" t="s">
        <v>392</v>
      </c>
      <c r="H5" s="38" t="s">
        <v>414</v>
      </c>
      <c r="I5" s="38" t="s">
        <v>369</v>
      </c>
      <c r="J5" s="38" t="s">
        <v>381</v>
      </c>
      <c r="K5" s="38" t="s">
        <v>367</v>
      </c>
      <c r="L5" s="38" t="s">
        <v>374</v>
      </c>
      <c r="M5" s="38" t="s">
        <v>392</v>
      </c>
      <c r="N5" s="38" t="s">
        <v>392</v>
      </c>
      <c r="O5" s="38" t="s">
        <v>392</v>
      </c>
      <c r="P5" s="38" t="s">
        <v>364</v>
      </c>
      <c r="Q5" s="38" t="s">
        <v>377</v>
      </c>
      <c r="R5" s="38" t="s">
        <v>414</v>
      </c>
      <c r="S5" s="38" t="s">
        <v>377</v>
      </c>
      <c r="T5" s="38" t="s">
        <v>364</v>
      </c>
      <c r="U5" s="38" t="s">
        <v>392</v>
      </c>
      <c r="V5" s="38" t="s">
        <v>392</v>
      </c>
      <c r="W5" s="38" t="s">
        <v>389</v>
      </c>
      <c r="X5" s="38" t="s">
        <v>414</v>
      </c>
      <c r="Y5" s="38" t="s">
        <v>377</v>
      </c>
      <c r="Z5" s="38" t="s">
        <v>371</v>
      </c>
      <c r="AA5" s="38" t="s">
        <v>402</v>
      </c>
      <c r="AB5" s="38" t="s">
        <v>400</v>
      </c>
      <c r="AC5" s="38" t="s">
        <v>374</v>
      </c>
      <c r="AD5" s="38" t="s">
        <v>371</v>
      </c>
      <c r="AE5" s="38" t="s">
        <v>402</v>
      </c>
      <c r="AF5" s="38" t="s">
        <v>379</v>
      </c>
      <c r="AG5" s="38" t="s">
        <v>409</v>
      </c>
      <c r="AH5" s="38" t="s">
        <v>418</v>
      </c>
      <c r="AI5" s="38" t="s">
        <v>414</v>
      </c>
      <c r="AJ5" s="38" t="s">
        <v>414</v>
      </c>
      <c r="AK5" s="38" t="s">
        <v>416</v>
      </c>
      <c r="AL5"/>
    </row>
    <row r="6" spans="1:38" s="9" customFormat="1" ht="31.5" customHeight="1">
      <c r="A6" s="9" t="s">
        <v>330</v>
      </c>
      <c r="B6" s="9" t="s">
        <v>331</v>
      </c>
      <c r="C6" s="10" t="s">
        <v>334</v>
      </c>
      <c r="D6" s="10" t="s">
        <v>336</v>
      </c>
      <c r="E6" s="10" t="s">
        <v>337</v>
      </c>
      <c r="F6" s="10" t="s">
        <v>338</v>
      </c>
      <c r="G6" s="10" t="s">
        <v>339</v>
      </c>
      <c r="H6" s="10" t="s">
        <v>340</v>
      </c>
      <c r="I6" s="10" t="s">
        <v>254</v>
      </c>
      <c r="J6" s="10" t="s">
        <v>341</v>
      </c>
      <c r="K6" s="10" t="s">
        <v>342</v>
      </c>
      <c r="L6" s="10" t="s">
        <v>343</v>
      </c>
      <c r="M6" s="10" t="s">
        <v>344</v>
      </c>
      <c r="N6" s="10" t="s">
        <v>345</v>
      </c>
      <c r="O6" s="10" t="s">
        <v>346</v>
      </c>
      <c r="P6" s="10" t="s">
        <v>347</v>
      </c>
      <c r="Q6" s="10" t="s">
        <v>348</v>
      </c>
      <c r="R6" s="10" t="s">
        <v>349</v>
      </c>
      <c r="S6" s="10" t="s">
        <v>350</v>
      </c>
      <c r="T6" s="10" t="s">
        <v>351</v>
      </c>
      <c r="U6" s="10" t="s">
        <v>352</v>
      </c>
      <c r="V6" s="10" t="s">
        <v>353</v>
      </c>
      <c r="W6" s="10" t="s">
        <v>354</v>
      </c>
      <c r="X6" s="10" t="s">
        <v>355</v>
      </c>
      <c r="Y6" s="10" t="s">
        <v>356</v>
      </c>
      <c r="Z6" s="10" t="s">
        <v>357</v>
      </c>
      <c r="AA6" s="10" t="s">
        <v>358</v>
      </c>
      <c r="AB6" s="10" t="s">
        <v>359</v>
      </c>
      <c r="AC6" s="10" t="s">
        <v>360</v>
      </c>
      <c r="AD6" s="10" t="s">
        <v>361</v>
      </c>
      <c r="AE6" s="10" t="s">
        <v>362</v>
      </c>
      <c r="AF6" s="10" t="s">
        <v>363</v>
      </c>
      <c r="AG6" s="10" t="s">
        <v>383</v>
      </c>
      <c r="AH6" s="10" t="s">
        <v>384</v>
      </c>
      <c r="AI6" s="10" t="s">
        <v>411</v>
      </c>
      <c r="AJ6" s="10" t="s">
        <v>412</v>
      </c>
      <c r="AK6" s="10" t="s">
        <v>413</v>
      </c>
    </row>
    <row r="7" spans="1:38" s="4" customFormat="1">
      <c r="A7" s="4">
        <v>100000000</v>
      </c>
      <c r="B7" s="4" t="s">
        <v>0</v>
      </c>
      <c r="C7" s="4">
        <f>C8+C12+C17+C35+C42</f>
        <v>0</v>
      </c>
      <c r="D7" s="4">
        <f>D8+D12+D17+D35+D42</f>
        <v>0</v>
      </c>
      <c r="E7" s="4">
        <f t="shared" ref="E7:M7" si="0">E8+E12+E17+E35+E42</f>
        <v>0</v>
      </c>
      <c r="F7" s="4">
        <f t="shared" si="0"/>
        <v>0</v>
      </c>
      <c r="G7" s="4">
        <f t="shared" si="0"/>
        <v>0</v>
      </c>
      <c r="H7" s="4">
        <f t="shared" si="0"/>
        <v>1618859.38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>N8+N12+N17+N35+N42</f>
        <v>0</v>
      </c>
      <c r="O7" s="4">
        <f>O8+O12+O17+O35+O42</f>
        <v>0</v>
      </c>
      <c r="Q7" s="4">
        <f t="shared" ref="Q7:W7" si="1">Q8+Q12+Q17+Q35+Q42</f>
        <v>0</v>
      </c>
      <c r="R7" s="4">
        <f t="shared" si="1"/>
        <v>0</v>
      </c>
      <c r="S7" s="4">
        <f t="shared" si="1"/>
        <v>0</v>
      </c>
      <c r="T7" s="4">
        <f t="shared" si="1"/>
        <v>0</v>
      </c>
      <c r="U7" s="4">
        <f t="shared" si="1"/>
        <v>0</v>
      </c>
      <c r="V7" s="4">
        <f t="shared" si="1"/>
        <v>0</v>
      </c>
      <c r="W7" s="4">
        <f t="shared" si="1"/>
        <v>0</v>
      </c>
      <c r="X7" s="4">
        <f t="shared" ref="X7:Y7" si="2">X8+X12+X17+X35+X42</f>
        <v>0</v>
      </c>
      <c r="Y7" s="4">
        <f t="shared" si="2"/>
        <v>0</v>
      </c>
      <c r="Z7" s="4">
        <f t="shared" ref="Z7:AA7" si="3">Z8+Z12+Z17+Z35+Z42</f>
        <v>0</v>
      </c>
      <c r="AA7" s="4">
        <f t="shared" si="3"/>
        <v>0</v>
      </c>
      <c r="AB7" s="4">
        <f t="shared" ref="AB7:AC7" si="4">AB8+AB12+AB17+AB35+AB42</f>
        <v>0</v>
      </c>
      <c r="AC7" s="4">
        <f t="shared" si="4"/>
        <v>0</v>
      </c>
      <c r="AD7" s="4">
        <f t="shared" ref="AD7:AE7" si="5">AD8+AD12+AD17+AD35+AD42</f>
        <v>0</v>
      </c>
      <c r="AE7" s="4">
        <f t="shared" si="5"/>
        <v>0</v>
      </c>
      <c r="AF7" s="4">
        <f t="shared" ref="AF7:AK7" si="6">AF8+AF12+AF17+AF35+AF42</f>
        <v>0</v>
      </c>
      <c r="AG7" s="4">
        <f t="shared" si="6"/>
        <v>0</v>
      </c>
      <c r="AH7" s="4">
        <f t="shared" si="6"/>
        <v>0</v>
      </c>
      <c r="AI7" s="4">
        <f t="shared" si="6"/>
        <v>0</v>
      </c>
      <c r="AJ7" s="4">
        <f t="shared" si="6"/>
        <v>0</v>
      </c>
      <c r="AK7" s="4">
        <f t="shared" si="6"/>
        <v>0</v>
      </c>
      <c r="AL7" s="39">
        <f>SUM(C7:AK7)</f>
        <v>1618859.38</v>
      </c>
    </row>
    <row r="8" spans="1:38" s="4" customFormat="1">
      <c r="A8" s="4">
        <v>110000000</v>
      </c>
      <c r="B8" s="4" t="s">
        <v>1</v>
      </c>
      <c r="C8" s="4">
        <f>SUM(C9:C11)</f>
        <v>0</v>
      </c>
      <c r="D8" s="4">
        <f>SUM(D9:D11)</f>
        <v>0</v>
      </c>
      <c r="E8" s="4">
        <f t="shared" ref="E8:M8" si="7">SUM(E9:E11)</f>
        <v>0</v>
      </c>
      <c r="F8" s="4">
        <f t="shared" si="7"/>
        <v>0</v>
      </c>
      <c r="G8" s="4">
        <f t="shared" si="7"/>
        <v>0</v>
      </c>
      <c r="H8" s="4">
        <f t="shared" si="7"/>
        <v>0</v>
      </c>
      <c r="I8" s="4">
        <f t="shared" si="7"/>
        <v>0</v>
      </c>
      <c r="J8" s="4">
        <f t="shared" si="7"/>
        <v>0</v>
      </c>
      <c r="K8" s="4">
        <f t="shared" si="7"/>
        <v>0</v>
      </c>
      <c r="L8" s="4">
        <f t="shared" si="7"/>
        <v>0</v>
      </c>
      <c r="M8" s="4">
        <f t="shared" si="7"/>
        <v>0</v>
      </c>
      <c r="N8" s="4">
        <f t="shared" ref="N8:T8" si="8">SUM(N9:N11)</f>
        <v>0</v>
      </c>
      <c r="O8" s="4">
        <f t="shared" si="8"/>
        <v>0</v>
      </c>
      <c r="P8" s="4">
        <f t="shared" si="8"/>
        <v>0</v>
      </c>
      <c r="Q8" s="4">
        <f t="shared" si="8"/>
        <v>0</v>
      </c>
      <c r="R8" s="4">
        <f t="shared" si="8"/>
        <v>0</v>
      </c>
      <c r="S8" s="4">
        <f t="shared" si="8"/>
        <v>0</v>
      </c>
      <c r="T8" s="4">
        <f t="shared" si="8"/>
        <v>0</v>
      </c>
      <c r="U8" s="4">
        <f t="shared" ref="U8:V8" si="9">SUM(U9:U11)</f>
        <v>0</v>
      </c>
      <c r="V8" s="4">
        <f t="shared" si="9"/>
        <v>0</v>
      </c>
      <c r="W8" s="4">
        <f t="shared" ref="W8:X8" si="10">SUM(W9:W11)</f>
        <v>0</v>
      </c>
      <c r="X8" s="4">
        <f t="shared" si="10"/>
        <v>0</v>
      </c>
      <c r="Y8" s="4">
        <f t="shared" ref="Y8:Z8" si="11">SUM(Y9:Y11)</f>
        <v>0</v>
      </c>
      <c r="Z8" s="4">
        <f t="shared" si="11"/>
        <v>0</v>
      </c>
      <c r="AA8" s="4">
        <f t="shared" ref="AA8:AC8" si="12">SUM(AA9:AA11)</f>
        <v>0</v>
      </c>
      <c r="AB8" s="4">
        <f t="shared" si="12"/>
        <v>0</v>
      </c>
      <c r="AC8" s="4">
        <f t="shared" si="12"/>
        <v>0</v>
      </c>
      <c r="AD8" s="4">
        <f t="shared" ref="AD8:AE8" si="13">SUM(AD9:AD11)</f>
        <v>0</v>
      </c>
      <c r="AE8" s="4">
        <f t="shared" si="13"/>
        <v>0</v>
      </c>
      <c r="AF8" s="4">
        <f t="shared" ref="AF8:AK8" si="14">SUM(AF9:AF11)</f>
        <v>0</v>
      </c>
      <c r="AG8" s="4">
        <f t="shared" si="14"/>
        <v>0</v>
      </c>
      <c r="AH8" s="4">
        <f t="shared" si="14"/>
        <v>0</v>
      </c>
      <c r="AI8" s="4">
        <f t="shared" si="14"/>
        <v>0</v>
      </c>
      <c r="AJ8" s="4">
        <f t="shared" si="14"/>
        <v>0</v>
      </c>
      <c r="AK8" s="4">
        <f t="shared" si="14"/>
        <v>0</v>
      </c>
    </row>
    <row r="9" spans="1:38">
      <c r="A9">
        <v>110100000</v>
      </c>
      <c r="B9" t="s">
        <v>2</v>
      </c>
    </row>
    <row r="10" spans="1:38">
      <c r="A10">
        <v>110100001</v>
      </c>
      <c r="B10" t="s">
        <v>2</v>
      </c>
    </row>
    <row r="11" spans="1:38">
      <c r="A11">
        <v>110100002</v>
      </c>
      <c r="B11" t="s">
        <v>3</v>
      </c>
    </row>
    <row r="12" spans="1:38" s="4" customFormat="1">
      <c r="A12" s="4">
        <v>120000000</v>
      </c>
      <c r="B12" s="4" t="s">
        <v>4</v>
      </c>
      <c r="C12" s="4">
        <f>SUM(C13:C16)</f>
        <v>0</v>
      </c>
      <c r="D12" s="4">
        <f>SUM(D13:D16)</f>
        <v>0</v>
      </c>
      <c r="E12" s="4">
        <f t="shared" ref="E12:M12" si="15">SUM(E13:E16)</f>
        <v>0</v>
      </c>
      <c r="F12" s="4">
        <f t="shared" si="15"/>
        <v>0</v>
      </c>
      <c r="G12" s="4">
        <f t="shared" si="15"/>
        <v>0</v>
      </c>
      <c r="H12" s="4">
        <f t="shared" si="15"/>
        <v>0</v>
      </c>
      <c r="I12" s="4">
        <f t="shared" si="15"/>
        <v>0</v>
      </c>
      <c r="J12" s="4">
        <f t="shared" si="15"/>
        <v>0</v>
      </c>
      <c r="K12" s="4">
        <f t="shared" si="15"/>
        <v>0</v>
      </c>
      <c r="L12" s="4">
        <f t="shared" si="15"/>
        <v>0</v>
      </c>
      <c r="M12" s="4">
        <f t="shared" si="15"/>
        <v>0</v>
      </c>
      <c r="N12" s="4">
        <f>SUM(N13:N16)</f>
        <v>0</v>
      </c>
      <c r="O12" s="4">
        <f>SUM(O13:O16)</f>
        <v>0</v>
      </c>
      <c r="Q12" s="4">
        <f t="shared" ref="Q12:W12" si="16">SUM(Q13:Q16)</f>
        <v>0</v>
      </c>
      <c r="R12" s="4">
        <f t="shared" si="16"/>
        <v>0</v>
      </c>
      <c r="S12" s="4">
        <f t="shared" si="16"/>
        <v>0</v>
      </c>
      <c r="T12" s="4">
        <f t="shared" si="16"/>
        <v>0</v>
      </c>
      <c r="U12" s="4">
        <f t="shared" si="16"/>
        <v>0</v>
      </c>
      <c r="V12" s="4">
        <f t="shared" si="16"/>
        <v>0</v>
      </c>
      <c r="W12" s="4">
        <f t="shared" si="16"/>
        <v>0</v>
      </c>
      <c r="X12" s="4">
        <f t="shared" ref="X12:Y12" si="17">SUM(X13:X16)</f>
        <v>0</v>
      </c>
      <c r="Y12" s="4">
        <f t="shared" si="17"/>
        <v>0</v>
      </c>
      <c r="Z12" s="4">
        <f t="shared" ref="Z12:AA12" si="18">SUM(Z13:Z16)</f>
        <v>0</v>
      </c>
      <c r="AA12" s="4">
        <f t="shared" si="18"/>
        <v>0</v>
      </c>
      <c r="AB12" s="4">
        <f t="shared" ref="AB12:AC12" si="19">SUM(AB13:AB16)</f>
        <v>0</v>
      </c>
      <c r="AC12" s="4">
        <f t="shared" si="19"/>
        <v>0</v>
      </c>
      <c r="AD12" s="4">
        <f t="shared" ref="AD12:AE12" si="20">SUM(AD13:AD16)</f>
        <v>0</v>
      </c>
      <c r="AE12" s="4">
        <f t="shared" si="20"/>
        <v>0</v>
      </c>
      <c r="AF12" s="4">
        <f t="shared" ref="AF12:AK12" si="21">SUM(AF13:AF16)</f>
        <v>0</v>
      </c>
      <c r="AG12" s="4">
        <f t="shared" si="21"/>
        <v>0</v>
      </c>
      <c r="AH12" s="4">
        <f t="shared" si="21"/>
        <v>0</v>
      </c>
      <c r="AI12" s="4">
        <f t="shared" si="21"/>
        <v>0</v>
      </c>
      <c r="AJ12" s="4">
        <f t="shared" si="21"/>
        <v>0</v>
      </c>
      <c r="AK12" s="4">
        <f t="shared" si="21"/>
        <v>0</v>
      </c>
    </row>
    <row r="13" spans="1:38">
      <c r="A13">
        <v>120100000</v>
      </c>
      <c r="B13" s="2" t="s">
        <v>5</v>
      </c>
    </row>
    <row r="14" spans="1:38">
      <c r="A14">
        <v>120200000</v>
      </c>
      <c r="B14" t="s">
        <v>6</v>
      </c>
    </row>
    <row r="15" spans="1:38">
      <c r="A15">
        <v>120300000</v>
      </c>
      <c r="B15" t="s">
        <v>7</v>
      </c>
    </row>
    <row r="16" spans="1:38">
      <c r="A16">
        <v>120400000</v>
      </c>
      <c r="B16" t="s">
        <v>8</v>
      </c>
    </row>
    <row r="17" spans="1:37" s="4" customFormat="1">
      <c r="A17" s="4">
        <v>130000000</v>
      </c>
      <c r="B17" s="4" t="s">
        <v>9</v>
      </c>
      <c r="C17" s="4">
        <f>SUM(C18:C34)</f>
        <v>0</v>
      </c>
      <c r="D17" s="4">
        <f>SUM(D18:D34)</f>
        <v>0</v>
      </c>
      <c r="E17" s="4">
        <f t="shared" ref="E17:M17" si="22">SUM(E18:E34)</f>
        <v>0</v>
      </c>
      <c r="F17" s="4">
        <f t="shared" si="22"/>
        <v>0</v>
      </c>
      <c r="G17" s="4">
        <f t="shared" si="22"/>
        <v>0</v>
      </c>
      <c r="H17" s="4">
        <f t="shared" si="22"/>
        <v>1618859.38</v>
      </c>
      <c r="I17" s="4">
        <f t="shared" si="22"/>
        <v>0</v>
      </c>
      <c r="J17" s="4">
        <f t="shared" si="22"/>
        <v>0</v>
      </c>
      <c r="K17" s="4">
        <f t="shared" si="22"/>
        <v>0</v>
      </c>
      <c r="L17" s="4">
        <f t="shared" si="22"/>
        <v>0</v>
      </c>
      <c r="M17" s="4">
        <f t="shared" si="22"/>
        <v>0</v>
      </c>
      <c r="N17" s="4">
        <f t="shared" ref="N17:T17" si="23">SUM(N18:N34)</f>
        <v>0</v>
      </c>
      <c r="O17" s="4">
        <f t="shared" si="23"/>
        <v>0</v>
      </c>
      <c r="P17" s="4">
        <f t="shared" si="23"/>
        <v>0</v>
      </c>
      <c r="Q17" s="4">
        <f t="shared" si="23"/>
        <v>0</v>
      </c>
      <c r="R17" s="4">
        <f t="shared" si="23"/>
        <v>0</v>
      </c>
      <c r="S17" s="4">
        <f t="shared" si="23"/>
        <v>0</v>
      </c>
      <c r="T17" s="4">
        <f t="shared" si="23"/>
        <v>0</v>
      </c>
      <c r="U17" s="4">
        <f t="shared" ref="U17:V17" si="24">SUM(U18:U34)</f>
        <v>0</v>
      </c>
      <c r="V17" s="4">
        <f t="shared" si="24"/>
        <v>0</v>
      </c>
      <c r="W17" s="4">
        <f t="shared" ref="W17:X17" si="25">SUM(W18:W34)</f>
        <v>0</v>
      </c>
      <c r="X17" s="4">
        <f t="shared" si="25"/>
        <v>0</v>
      </c>
      <c r="Y17" s="4">
        <f t="shared" ref="Y17:Z17" si="26">SUM(Y18:Y34)</f>
        <v>0</v>
      </c>
      <c r="Z17" s="4">
        <f t="shared" si="26"/>
        <v>0</v>
      </c>
      <c r="AA17" s="4">
        <f t="shared" ref="AA17:AC17" si="27">SUM(AA18:AA34)</f>
        <v>0</v>
      </c>
      <c r="AB17" s="4">
        <f t="shared" si="27"/>
        <v>0</v>
      </c>
      <c r="AC17" s="4">
        <f t="shared" si="27"/>
        <v>0</v>
      </c>
      <c r="AD17" s="4">
        <f t="shared" ref="AD17:AE17" si="28">SUM(AD18:AD34)</f>
        <v>0</v>
      </c>
      <c r="AE17" s="4">
        <f t="shared" si="28"/>
        <v>0</v>
      </c>
      <c r="AF17" s="4">
        <f t="shared" ref="AF17:AK17" si="29">SUM(AF18:AF34)</f>
        <v>0</v>
      </c>
      <c r="AG17" s="4">
        <f t="shared" si="29"/>
        <v>0</v>
      </c>
      <c r="AH17" s="4">
        <f t="shared" si="29"/>
        <v>0</v>
      </c>
      <c r="AI17" s="4">
        <f t="shared" si="29"/>
        <v>0</v>
      </c>
      <c r="AJ17" s="4">
        <f t="shared" si="29"/>
        <v>0</v>
      </c>
      <c r="AK17" s="4">
        <f t="shared" si="29"/>
        <v>0</v>
      </c>
    </row>
    <row r="18" spans="1:37" s="1" customFormat="1">
      <c r="A18" s="2">
        <v>130100000</v>
      </c>
      <c r="B18" s="2" t="s">
        <v>10</v>
      </c>
    </row>
    <row r="19" spans="1:37">
      <c r="A19">
        <v>130200000</v>
      </c>
      <c r="B19" t="s">
        <v>11</v>
      </c>
    </row>
    <row r="20" spans="1:37">
      <c r="A20">
        <v>130300000</v>
      </c>
      <c r="B20" t="s">
        <v>12</v>
      </c>
    </row>
    <row r="21" spans="1:37">
      <c r="A21">
        <v>130400000</v>
      </c>
      <c r="B21" t="s">
        <v>13</v>
      </c>
    </row>
    <row r="22" spans="1:37">
      <c r="A22">
        <v>130500000</v>
      </c>
      <c r="B22" t="s">
        <v>14</v>
      </c>
    </row>
    <row r="23" spans="1:37">
      <c r="A23">
        <v>130600000</v>
      </c>
      <c r="B23" t="s">
        <v>15</v>
      </c>
    </row>
    <row r="24" spans="1:37">
      <c r="A24">
        <v>130700000</v>
      </c>
      <c r="B24" t="s">
        <v>16</v>
      </c>
    </row>
    <row r="25" spans="1:37">
      <c r="A25">
        <v>130800000</v>
      </c>
      <c r="B25" t="s">
        <v>17</v>
      </c>
    </row>
    <row r="26" spans="1:37">
      <c r="A26">
        <v>130900000</v>
      </c>
      <c r="B26" t="s">
        <v>18</v>
      </c>
    </row>
    <row r="27" spans="1:37">
      <c r="A27">
        <v>131000000</v>
      </c>
      <c r="B27" t="s">
        <v>19</v>
      </c>
      <c r="H27">
        <f>'[1]Catalago de egresos'!$C$27</f>
        <v>450000</v>
      </c>
    </row>
    <row r="28" spans="1:37">
      <c r="A28">
        <v>131100000</v>
      </c>
      <c r="B28" t="s">
        <v>20</v>
      </c>
      <c r="H28" s="13">
        <f>'[1]Catalago de egresos'!$C$28</f>
        <v>40000</v>
      </c>
    </row>
    <row r="29" spans="1:37">
      <c r="A29">
        <v>131200000</v>
      </c>
      <c r="B29" t="s">
        <v>21</v>
      </c>
      <c r="H29">
        <f>'[1]Catalago de egresos'!$C$29</f>
        <v>1128859.3799999999</v>
      </c>
    </row>
    <row r="30" spans="1:37">
      <c r="A30">
        <v>131300000</v>
      </c>
      <c r="B30" t="s">
        <v>22</v>
      </c>
    </row>
    <row r="31" spans="1:37">
      <c r="A31">
        <v>131400000</v>
      </c>
      <c r="B31" t="s">
        <v>23</v>
      </c>
    </row>
    <row r="32" spans="1:37">
      <c r="A32">
        <v>131500000</v>
      </c>
      <c r="B32" t="s">
        <v>24</v>
      </c>
    </row>
    <row r="33" spans="1:37">
      <c r="A33">
        <v>131600000</v>
      </c>
      <c r="B33" t="s">
        <v>25</v>
      </c>
    </row>
    <row r="34" spans="1:37">
      <c r="A34">
        <v>131700000</v>
      </c>
      <c r="B34" t="s">
        <v>26</v>
      </c>
    </row>
    <row r="35" spans="1:37" s="4" customFormat="1">
      <c r="A35" s="4">
        <v>140000000</v>
      </c>
      <c r="B35" s="4" t="s">
        <v>27</v>
      </c>
      <c r="C35" s="4">
        <f>SUM(C36:C41)</f>
        <v>0</v>
      </c>
      <c r="D35" s="4">
        <f>SUM(D36:D41)</f>
        <v>0</v>
      </c>
      <c r="E35" s="4">
        <f t="shared" ref="E35:M35" si="30">SUM(E36:E41)</f>
        <v>0</v>
      </c>
      <c r="F35" s="4">
        <f t="shared" si="30"/>
        <v>0</v>
      </c>
      <c r="G35" s="4">
        <f t="shared" si="30"/>
        <v>0</v>
      </c>
      <c r="H35" s="4">
        <f t="shared" si="30"/>
        <v>0</v>
      </c>
      <c r="I35" s="4">
        <f t="shared" si="30"/>
        <v>0</v>
      </c>
      <c r="J35" s="4">
        <f t="shared" si="30"/>
        <v>0</v>
      </c>
      <c r="K35" s="4">
        <f t="shared" si="30"/>
        <v>0</v>
      </c>
      <c r="L35" s="4">
        <f t="shared" si="30"/>
        <v>0</v>
      </c>
      <c r="M35" s="4">
        <f t="shared" si="30"/>
        <v>0</v>
      </c>
      <c r="N35" s="4">
        <f t="shared" ref="N35:T35" si="31">SUM(N36:N41)</f>
        <v>0</v>
      </c>
      <c r="O35" s="4">
        <f t="shared" si="31"/>
        <v>0</v>
      </c>
      <c r="P35" s="4">
        <f t="shared" si="31"/>
        <v>0</v>
      </c>
      <c r="Q35" s="4">
        <f t="shared" si="31"/>
        <v>0</v>
      </c>
      <c r="R35" s="4">
        <f t="shared" si="31"/>
        <v>0</v>
      </c>
      <c r="S35" s="4">
        <f t="shared" si="31"/>
        <v>0</v>
      </c>
      <c r="T35" s="4">
        <f t="shared" si="31"/>
        <v>0</v>
      </c>
      <c r="U35" s="4">
        <f t="shared" ref="U35:V35" si="32">SUM(U36:U41)</f>
        <v>0</v>
      </c>
      <c r="V35" s="4">
        <f t="shared" si="32"/>
        <v>0</v>
      </c>
      <c r="W35" s="4">
        <f t="shared" ref="W35:X35" si="33">SUM(W36:W41)</f>
        <v>0</v>
      </c>
      <c r="X35" s="4">
        <f t="shared" si="33"/>
        <v>0</v>
      </c>
      <c r="Y35" s="4">
        <f t="shared" ref="Y35:Z35" si="34">SUM(Y36:Y41)</f>
        <v>0</v>
      </c>
      <c r="Z35" s="4">
        <f t="shared" si="34"/>
        <v>0</v>
      </c>
      <c r="AA35" s="4">
        <f t="shared" ref="AA35:AC35" si="35">SUM(AA36:AA41)</f>
        <v>0</v>
      </c>
      <c r="AB35" s="4">
        <f t="shared" si="35"/>
        <v>0</v>
      </c>
      <c r="AC35" s="4">
        <f t="shared" si="35"/>
        <v>0</v>
      </c>
      <c r="AD35" s="4">
        <f t="shared" ref="AD35:AE35" si="36">SUM(AD36:AD41)</f>
        <v>0</v>
      </c>
      <c r="AE35" s="4">
        <f t="shared" si="36"/>
        <v>0</v>
      </c>
      <c r="AF35" s="4">
        <f t="shared" ref="AF35:AK35" si="37">SUM(AF36:AF41)</f>
        <v>0</v>
      </c>
      <c r="AG35" s="4">
        <f t="shared" si="37"/>
        <v>0</v>
      </c>
      <c r="AH35" s="4">
        <f t="shared" si="37"/>
        <v>0</v>
      </c>
      <c r="AI35" s="4">
        <f t="shared" si="37"/>
        <v>0</v>
      </c>
      <c r="AJ35" s="4">
        <f t="shared" si="37"/>
        <v>0</v>
      </c>
      <c r="AK35" s="4">
        <f t="shared" si="37"/>
        <v>0</v>
      </c>
    </row>
    <row r="36" spans="1:37">
      <c r="A36">
        <v>140100000</v>
      </c>
      <c r="B36" t="s">
        <v>28</v>
      </c>
    </row>
    <row r="37" spans="1:37">
      <c r="A37">
        <v>140200000</v>
      </c>
      <c r="B37" t="s">
        <v>29</v>
      </c>
    </row>
    <row r="38" spans="1:37">
      <c r="A38">
        <v>140300000</v>
      </c>
      <c r="B38" t="s">
        <v>30</v>
      </c>
    </row>
    <row r="39" spans="1:37">
      <c r="A39">
        <v>140400000</v>
      </c>
      <c r="B39" t="s">
        <v>31</v>
      </c>
    </row>
    <row r="40" spans="1:37">
      <c r="A40">
        <v>140500000</v>
      </c>
      <c r="B40" t="s">
        <v>32</v>
      </c>
    </row>
    <row r="41" spans="1:37">
      <c r="A41">
        <v>140600000</v>
      </c>
      <c r="B41" t="s">
        <v>33</v>
      </c>
    </row>
    <row r="42" spans="1:37" s="4" customFormat="1">
      <c r="A42" s="4">
        <v>150000000</v>
      </c>
      <c r="B42" s="4" t="s">
        <v>34</v>
      </c>
      <c r="C42" s="4">
        <f>SUM(C43:C49)</f>
        <v>0</v>
      </c>
      <c r="D42" s="4">
        <f>SUM(D43:D49)</f>
        <v>0</v>
      </c>
      <c r="E42" s="4">
        <f t="shared" ref="E42:M42" si="38">SUM(E43:E49)</f>
        <v>0</v>
      </c>
      <c r="F42" s="4">
        <f t="shared" si="38"/>
        <v>0</v>
      </c>
      <c r="G42" s="4">
        <f t="shared" si="38"/>
        <v>0</v>
      </c>
      <c r="H42" s="4">
        <f t="shared" si="38"/>
        <v>0</v>
      </c>
      <c r="I42" s="4">
        <f t="shared" si="38"/>
        <v>0</v>
      </c>
      <c r="J42" s="4">
        <f t="shared" si="38"/>
        <v>0</v>
      </c>
      <c r="K42" s="4">
        <f t="shared" si="38"/>
        <v>0</v>
      </c>
      <c r="L42" s="4">
        <f t="shared" si="38"/>
        <v>0</v>
      </c>
      <c r="M42" s="4">
        <f t="shared" si="38"/>
        <v>0</v>
      </c>
      <c r="N42" s="4">
        <f t="shared" ref="N42:T42" si="39">SUM(N43:N49)</f>
        <v>0</v>
      </c>
      <c r="O42" s="4">
        <f t="shared" si="39"/>
        <v>0</v>
      </c>
      <c r="P42" s="4">
        <f t="shared" si="39"/>
        <v>0</v>
      </c>
      <c r="Q42" s="4">
        <f t="shared" si="39"/>
        <v>0</v>
      </c>
      <c r="R42" s="4">
        <f t="shared" si="39"/>
        <v>0</v>
      </c>
      <c r="S42" s="4">
        <f t="shared" si="39"/>
        <v>0</v>
      </c>
      <c r="T42" s="4">
        <f t="shared" si="39"/>
        <v>0</v>
      </c>
      <c r="U42" s="4">
        <f t="shared" ref="U42:V42" si="40">SUM(U43:U49)</f>
        <v>0</v>
      </c>
      <c r="V42" s="4">
        <f t="shared" si="40"/>
        <v>0</v>
      </c>
      <c r="W42" s="4">
        <f t="shared" ref="W42:X42" si="41">SUM(W43:W49)</f>
        <v>0</v>
      </c>
      <c r="X42" s="4">
        <f t="shared" si="41"/>
        <v>0</v>
      </c>
      <c r="Y42" s="4">
        <f t="shared" ref="Y42:Z42" si="42">SUM(Y43:Y49)</f>
        <v>0</v>
      </c>
      <c r="Z42" s="4">
        <f t="shared" si="42"/>
        <v>0</v>
      </c>
      <c r="AA42" s="4">
        <f t="shared" ref="AA42:AC42" si="43">SUM(AA43:AA49)</f>
        <v>0</v>
      </c>
      <c r="AB42" s="4">
        <f t="shared" si="43"/>
        <v>0</v>
      </c>
      <c r="AC42" s="4">
        <f t="shared" si="43"/>
        <v>0</v>
      </c>
      <c r="AD42" s="4">
        <f t="shared" ref="AD42:AE42" si="44">SUM(AD43:AD49)</f>
        <v>0</v>
      </c>
      <c r="AE42" s="4">
        <f t="shared" si="44"/>
        <v>0</v>
      </c>
      <c r="AF42" s="4">
        <f t="shared" ref="AF42:AK42" si="45">SUM(AF43:AF49)</f>
        <v>0</v>
      </c>
      <c r="AG42" s="4">
        <f t="shared" si="45"/>
        <v>0</v>
      </c>
      <c r="AH42" s="4">
        <f t="shared" si="45"/>
        <v>0</v>
      </c>
      <c r="AI42" s="4">
        <f t="shared" si="45"/>
        <v>0</v>
      </c>
      <c r="AJ42" s="4">
        <f t="shared" si="45"/>
        <v>0</v>
      </c>
      <c r="AK42" s="4">
        <f t="shared" si="45"/>
        <v>0</v>
      </c>
    </row>
    <row r="43" spans="1:37">
      <c r="A43">
        <v>150100000</v>
      </c>
      <c r="B43" t="s">
        <v>35</v>
      </c>
    </row>
    <row r="44" spans="1:37">
      <c r="A44">
        <v>150200000</v>
      </c>
      <c r="B44" t="s">
        <v>36</v>
      </c>
    </row>
    <row r="45" spans="1:37">
      <c r="A45">
        <v>150300000</v>
      </c>
      <c r="B45" t="s">
        <v>37</v>
      </c>
    </row>
    <row r="46" spans="1:37">
      <c r="A46">
        <v>150400000</v>
      </c>
      <c r="B46" t="s">
        <v>38</v>
      </c>
    </row>
    <row r="47" spans="1:37">
      <c r="A47">
        <v>150500000</v>
      </c>
      <c r="B47" t="s">
        <v>39</v>
      </c>
    </row>
    <row r="48" spans="1:37">
      <c r="A48">
        <v>150600000</v>
      </c>
      <c r="B48" t="s">
        <v>40</v>
      </c>
    </row>
    <row r="49" spans="1:38">
      <c r="A49">
        <v>160100000</v>
      </c>
      <c r="B49" t="s">
        <v>41</v>
      </c>
    </row>
    <row r="51" spans="1:38" s="4" customFormat="1">
      <c r="A51" s="4">
        <v>200000000</v>
      </c>
      <c r="B51" s="4" t="s">
        <v>42</v>
      </c>
      <c r="C51" s="4">
        <f>C52+C66+C73+C84+C93+C103+C107+C113+C116</f>
        <v>2238.9499999999998</v>
      </c>
      <c r="D51" s="41">
        <f>D52+D66+D73+D84+D93+D103+D107+D113+D116</f>
        <v>25000</v>
      </c>
      <c r="E51" s="4">
        <f t="shared" ref="E51:M51" si="46">E52+E66+E73+E84+E93+E103+E107+E113+E116</f>
        <v>32000</v>
      </c>
      <c r="F51" s="4">
        <f t="shared" si="46"/>
        <v>451085</v>
      </c>
      <c r="G51" s="4">
        <f t="shared" si="46"/>
        <v>10707.14</v>
      </c>
      <c r="H51" s="4">
        <f t="shared" si="46"/>
        <v>953.27</v>
      </c>
      <c r="I51" s="41">
        <f t="shared" si="46"/>
        <v>359180</v>
      </c>
      <c r="J51" s="41">
        <f t="shared" si="46"/>
        <v>8297.4</v>
      </c>
      <c r="K51" s="4">
        <f t="shared" si="46"/>
        <v>297115</v>
      </c>
      <c r="L51" s="4">
        <f t="shared" si="46"/>
        <v>59794.5</v>
      </c>
      <c r="M51" s="4">
        <f t="shared" si="46"/>
        <v>25860</v>
      </c>
      <c r="N51" s="4">
        <f>N52+N66+N73+N84+N93+N103+N107+N113+N116</f>
        <v>71426</v>
      </c>
      <c r="O51" s="4">
        <f>O52+O66+O73+O84+O93+O103+O107+O113+O116</f>
        <v>42000</v>
      </c>
      <c r="P51" s="4">
        <v>124379</v>
      </c>
      <c r="Q51" s="4">
        <f t="shared" ref="Q51:W51" si="47">Q52+Q66+Q73+Q84+Q93+Q103+Q107+Q113+Q116</f>
        <v>40926.910000000003</v>
      </c>
      <c r="R51" s="4">
        <f t="shared" si="47"/>
        <v>207406.8</v>
      </c>
      <c r="S51" s="41">
        <f t="shared" si="47"/>
        <v>80854.649999999994</v>
      </c>
      <c r="T51" s="4">
        <f t="shared" si="47"/>
        <v>179198.41</v>
      </c>
      <c r="U51" s="4">
        <f t="shared" si="47"/>
        <v>2990000</v>
      </c>
      <c r="V51" s="4">
        <f t="shared" si="47"/>
        <v>7724.82</v>
      </c>
      <c r="W51" s="4">
        <f t="shared" si="47"/>
        <v>11161.35</v>
      </c>
      <c r="X51" s="4">
        <f t="shared" ref="X51:Y51" si="48">X52+X66+X73+X84+X93+X103+X107+X113+X116</f>
        <v>5400</v>
      </c>
      <c r="Y51" s="4">
        <f t="shared" si="48"/>
        <v>165000</v>
      </c>
      <c r="Z51" s="41">
        <f t="shared" ref="Z51:AA51" si="49">Z52+Z66+Z73+Z84+Z93+Z103+Z107+Z113+Z116</f>
        <v>770895</v>
      </c>
      <c r="AA51" s="4">
        <f t="shared" si="49"/>
        <v>7095.16</v>
      </c>
      <c r="AB51" s="4">
        <f t="shared" ref="AB51:AC51" si="50">AB52+AB66+AB73+AB84+AB93+AB103+AB107+AB113+AB116</f>
        <v>6764.33</v>
      </c>
      <c r="AC51" s="4">
        <f t="shared" si="50"/>
        <v>41878.81</v>
      </c>
      <c r="AD51" s="4">
        <f t="shared" ref="AD51:AE51" si="51">AD52+AD66+AD73+AD84+AD93+AD103+AD107+AD113+AD116</f>
        <v>217584</v>
      </c>
      <c r="AE51" s="4">
        <f t="shared" si="51"/>
        <v>14032</v>
      </c>
      <c r="AF51" s="4">
        <f t="shared" ref="AF51:AK51" si="52">AF52+AF66+AF73+AF84+AF93+AF103+AF107+AF113+AF116</f>
        <v>6693.08</v>
      </c>
      <c r="AG51" s="4">
        <f t="shared" si="52"/>
        <v>0</v>
      </c>
      <c r="AH51" s="4">
        <f t="shared" si="52"/>
        <v>1000</v>
      </c>
      <c r="AI51" s="4">
        <f t="shared" si="52"/>
        <v>19152</v>
      </c>
      <c r="AJ51" s="41">
        <f>AJ52+AJ66+AJ73+AJ84+AJ93+AJ103+AJ107+AJ113+AJ116</f>
        <v>11984.82</v>
      </c>
      <c r="AK51" s="4">
        <f t="shared" si="52"/>
        <v>48928.47</v>
      </c>
      <c r="AL51" s="39">
        <f>SUM(C51:AK51)</f>
        <v>6343716.8700000001</v>
      </c>
    </row>
    <row r="52" spans="1:38" s="4" customFormat="1">
      <c r="A52" s="4">
        <v>210000000</v>
      </c>
      <c r="B52" s="4" t="s">
        <v>43</v>
      </c>
      <c r="C52" s="4">
        <f>SUM(C53:C65)</f>
        <v>2238.9499999999998</v>
      </c>
      <c r="D52" s="4">
        <f>SUM(D53:D65)</f>
        <v>25000</v>
      </c>
      <c r="E52" s="4">
        <f t="shared" ref="E52:M52" si="53">SUM(E53:E65)</f>
        <v>32000</v>
      </c>
      <c r="F52" s="4">
        <f t="shared" si="53"/>
        <v>800</v>
      </c>
      <c r="G52" s="4">
        <f t="shared" si="53"/>
        <v>5707.14</v>
      </c>
      <c r="H52" s="4">
        <f t="shared" si="53"/>
        <v>953.27</v>
      </c>
      <c r="I52" s="4">
        <f t="shared" si="53"/>
        <v>0</v>
      </c>
      <c r="J52" s="4">
        <f t="shared" si="53"/>
        <v>8297.4</v>
      </c>
      <c r="K52" s="4">
        <f t="shared" si="53"/>
        <v>7657</v>
      </c>
      <c r="L52" s="4">
        <f t="shared" si="53"/>
        <v>3014</v>
      </c>
      <c r="M52" s="4">
        <f t="shared" si="53"/>
        <v>0</v>
      </c>
      <c r="N52" s="4">
        <f t="shared" ref="N52:T52" si="54">SUM(N53:N65)</f>
        <v>21426</v>
      </c>
      <c r="O52" s="4">
        <f t="shared" si="54"/>
        <v>42000</v>
      </c>
      <c r="P52" s="4">
        <f t="shared" si="54"/>
        <v>0</v>
      </c>
      <c r="Q52" s="4">
        <f t="shared" si="54"/>
        <v>1926.91</v>
      </c>
      <c r="R52" s="4">
        <f t="shared" si="54"/>
        <v>206370</v>
      </c>
      <c r="S52" s="4">
        <f t="shared" si="54"/>
        <v>34459.65</v>
      </c>
      <c r="T52" s="4">
        <f t="shared" si="54"/>
        <v>0</v>
      </c>
      <c r="U52" s="4">
        <f t="shared" ref="U52:V52" si="55">SUM(U53:U65)</f>
        <v>180000</v>
      </c>
      <c r="V52" s="4">
        <f t="shared" si="55"/>
        <v>7724.82</v>
      </c>
      <c r="W52" s="4">
        <f t="shared" ref="W52:X52" si="56">SUM(W53:W65)</f>
        <v>11161.35</v>
      </c>
      <c r="X52" s="4">
        <f t="shared" si="56"/>
        <v>5400</v>
      </c>
      <c r="Y52" s="4">
        <f t="shared" ref="Y52:Z52" si="57">SUM(Y53:Y65)</f>
        <v>0</v>
      </c>
      <c r="Z52" s="4">
        <f t="shared" si="57"/>
        <v>365750</v>
      </c>
      <c r="AA52" s="4">
        <f t="shared" ref="AA52:AC52" si="58">SUM(AA53:AA65)</f>
        <v>7095.16</v>
      </c>
      <c r="AB52" s="4">
        <f t="shared" si="58"/>
        <v>6764.33</v>
      </c>
      <c r="AC52" s="4">
        <f t="shared" si="58"/>
        <v>2263.8100000000004</v>
      </c>
      <c r="AD52" s="4">
        <f t="shared" ref="AD52:AE52" si="59">SUM(AD53:AD65)</f>
        <v>0</v>
      </c>
      <c r="AE52" s="4">
        <f t="shared" si="59"/>
        <v>14032</v>
      </c>
      <c r="AF52" s="4">
        <f t="shared" ref="AF52:AK52" si="60">SUM(AF53:AF65)</f>
        <v>6693.08</v>
      </c>
      <c r="AG52" s="4">
        <f t="shared" si="60"/>
        <v>0</v>
      </c>
      <c r="AH52" s="4">
        <f t="shared" si="60"/>
        <v>1000</v>
      </c>
      <c r="AI52" s="4">
        <f t="shared" si="60"/>
        <v>7584</v>
      </c>
      <c r="AJ52" s="4">
        <f t="shared" si="60"/>
        <v>4984.82</v>
      </c>
      <c r="AK52" s="4">
        <f t="shared" si="60"/>
        <v>11378.47</v>
      </c>
    </row>
    <row r="53" spans="1:38">
      <c r="A53">
        <v>210100000</v>
      </c>
      <c r="B53" t="s">
        <v>44</v>
      </c>
      <c r="C53" s="5">
        <f>'[2]Catalago de egresos'!$C$351</f>
        <v>2238.9499999999998</v>
      </c>
      <c r="D53" s="5">
        <f>'[3]Catalago de egresos'!$C$53</f>
        <v>25000</v>
      </c>
      <c r="E53" s="5">
        <v>32000</v>
      </c>
      <c r="F53" s="5"/>
      <c r="G53" s="5">
        <f>'[4]Catalago de egresos'!$C$53</f>
        <v>2276.5500000000002</v>
      </c>
      <c r="H53" s="5">
        <f>'[1]Catalago de egresos'!$C$53</f>
        <v>953.27</v>
      </c>
      <c r="I53" s="5"/>
      <c r="J53" s="5">
        <f>'[5]Catalago de egresos'!$C$53</f>
        <v>8297.4</v>
      </c>
      <c r="K53" s="5">
        <f>'[6]catalago entrega y transsporte'!$C$52</f>
        <v>1823</v>
      </c>
      <c r="L53" s="5">
        <f>'[7]CATALAGO EGRESOS'!$L$53</f>
        <v>1039</v>
      </c>
      <c r="M53" s="5"/>
      <c r="N53" s="5">
        <f>'[8]Catalago de egresos'!$C$53</f>
        <v>11721</v>
      </c>
      <c r="O53" s="5">
        <f>'[9]Catalago de egresos'!$C$53</f>
        <v>42000</v>
      </c>
      <c r="P53" s="5"/>
      <c r="Q53" s="5">
        <f>'[10]Catalago de egresos'!$C$53</f>
        <v>246.91</v>
      </c>
      <c r="R53" s="5">
        <v>24491</v>
      </c>
      <c r="S53" s="5">
        <f>+'[11]Catalago de egresos'!$C$53</f>
        <v>19220</v>
      </c>
      <c r="T53" s="5"/>
      <c r="U53" s="5">
        <f>'[12]Catalago de egresos'!$C$53</f>
        <v>150000</v>
      </c>
      <c r="V53" s="5">
        <f>'[13]catalogo de servicios publicos'!$C$53</f>
        <v>4184.82</v>
      </c>
      <c r="W53" s="5">
        <f>'[14]Catalago de egresos'!$C$53</f>
        <v>2443.35</v>
      </c>
      <c r="X53" s="5">
        <v>5400</v>
      </c>
      <c r="Y53" s="5"/>
      <c r="Z53" s="5">
        <f>'[15]Catalago de egresos'!$C$53</f>
        <v>150</v>
      </c>
      <c r="AA53" s="5">
        <f>+'[16]Catalago de egresos'!$F$53</f>
        <v>7095.16</v>
      </c>
      <c r="AB53" s="5">
        <f>+'[17]Catalago de egresos'!$H$53</f>
        <v>6764.33</v>
      </c>
      <c r="AC53" s="5">
        <f>'[18]CATALAGO EGRESOS'!$C$53</f>
        <v>2263.8100000000004</v>
      </c>
      <c r="AD53" s="5"/>
      <c r="AE53" s="5">
        <v>14032</v>
      </c>
      <c r="AF53" s="5">
        <f>'[19]Catalago de egresos'!$C$53</f>
        <v>6693.08</v>
      </c>
      <c r="AH53">
        <v>1000</v>
      </c>
      <c r="AI53">
        <v>7584</v>
      </c>
      <c r="AJ53">
        <v>4984.82</v>
      </c>
      <c r="AK53">
        <v>11378.47</v>
      </c>
    </row>
    <row r="54" spans="1:38">
      <c r="A54">
        <v>210200000</v>
      </c>
      <c r="B54" t="s">
        <v>45</v>
      </c>
      <c r="F54">
        <f>'[20]CATALAGO GENERAL'!$C$53</f>
        <v>800</v>
      </c>
      <c r="G54" s="5">
        <f>'[4]Catalago de egresos'!$C$54</f>
        <v>3000</v>
      </c>
      <c r="K54">
        <f>'[21]Catalago de sacrificio ganado'!$C$53</f>
        <v>5834</v>
      </c>
      <c r="L54" s="15">
        <f>'[7]CATALAGO EGRESOS'!$L$54</f>
        <v>855</v>
      </c>
      <c r="N54">
        <f>'[8]Catalago de egresos'!$C$54</f>
        <v>1705</v>
      </c>
      <c r="Z54">
        <f>'[15]Catalago de egresos'!$C$54</f>
        <v>365600</v>
      </c>
    </row>
    <row r="55" spans="1:38">
      <c r="A55">
        <v>210300000</v>
      </c>
      <c r="B55" t="s">
        <v>46</v>
      </c>
      <c r="G55">
        <f>'[4]Catalago de egresos'!$C$55</f>
        <v>430.59</v>
      </c>
      <c r="Q55" s="13">
        <f>'[10]Catalago de egresos'!$C$55</f>
        <v>1180</v>
      </c>
      <c r="R55" s="15">
        <v>37885.800000000003</v>
      </c>
      <c r="S55" s="5">
        <f>+'[11]Catalago de egresos'!$C$55</f>
        <v>15239.650000000001</v>
      </c>
      <c r="U55" s="5">
        <f>'[12]Catalago de egresos'!$C$55</f>
        <v>30000</v>
      </c>
      <c r="V55">
        <f>'[13]catalogo de servicios publicos'!$C$55</f>
        <v>3540</v>
      </c>
      <c r="W55">
        <f>'[14]Catalago de egresos'!$C$55</f>
        <v>2400</v>
      </c>
    </row>
    <row r="56" spans="1:38">
      <c r="A56">
        <v>210400000</v>
      </c>
      <c r="B56" t="s">
        <v>47</v>
      </c>
      <c r="Q56">
        <f>'[10]Catalago de egresos'!$C$56</f>
        <v>500</v>
      </c>
    </row>
    <row r="57" spans="1:38">
      <c r="A57">
        <v>210500000</v>
      </c>
      <c r="B57" t="s">
        <v>48</v>
      </c>
    </row>
    <row r="58" spans="1:38">
      <c r="A58">
        <v>210600000</v>
      </c>
      <c r="B58" t="s">
        <v>49</v>
      </c>
      <c r="L58" s="15">
        <f>'[7]CATALAGO EGRESOS'!$L$58</f>
        <v>1120</v>
      </c>
      <c r="N58">
        <f>'[8]Catalago de egresos'!$C$58</f>
        <v>7000</v>
      </c>
    </row>
    <row r="59" spans="1:38">
      <c r="A59">
        <v>210700000</v>
      </c>
      <c r="B59" t="s">
        <v>50</v>
      </c>
      <c r="N59">
        <f>'[8]Catalago de egresos'!$C$59</f>
        <v>1000</v>
      </c>
    </row>
    <row r="60" spans="1:38">
      <c r="A60">
        <v>210800000</v>
      </c>
      <c r="B60" t="s">
        <v>51</v>
      </c>
    </row>
    <row r="61" spans="1:38">
      <c r="A61">
        <v>210900000</v>
      </c>
      <c r="B61" t="s">
        <v>52</v>
      </c>
    </row>
    <row r="62" spans="1:38">
      <c r="A62">
        <v>211000000</v>
      </c>
      <c r="B62" t="s">
        <v>53</v>
      </c>
      <c r="R62">
        <v>143993.20000000001</v>
      </c>
      <c r="W62">
        <f>'[14]Catalago de egresos'!$C$62</f>
        <v>6318</v>
      </c>
    </row>
    <row r="63" spans="1:38">
      <c r="A63">
        <v>211100000</v>
      </c>
      <c r="B63" t="s">
        <v>54</v>
      </c>
    </row>
    <row r="64" spans="1:38">
      <c r="A64">
        <v>211200000</v>
      </c>
      <c r="B64" t="s">
        <v>55</v>
      </c>
    </row>
    <row r="65" spans="1:37">
      <c r="A65">
        <v>211300000</v>
      </c>
      <c r="B65" t="s">
        <v>56</v>
      </c>
    </row>
    <row r="66" spans="1:37" s="4" customFormat="1">
      <c r="A66" s="4">
        <v>220000000</v>
      </c>
      <c r="B66" s="4" t="s">
        <v>57</v>
      </c>
      <c r="C66" s="4">
        <f>SUM(C67:C72)</f>
        <v>0</v>
      </c>
      <c r="D66" s="4">
        <f>SUM(D67:D72)</f>
        <v>0</v>
      </c>
      <c r="E66" s="4">
        <f t="shared" ref="E66:M66" si="61">SUM(E67:E72)</f>
        <v>0</v>
      </c>
      <c r="F66" s="4">
        <f t="shared" si="61"/>
        <v>0</v>
      </c>
      <c r="G66" s="4">
        <f t="shared" si="61"/>
        <v>0</v>
      </c>
      <c r="H66" s="4">
        <f t="shared" si="61"/>
        <v>0</v>
      </c>
      <c r="I66" s="4">
        <f t="shared" si="61"/>
        <v>0</v>
      </c>
      <c r="J66" s="4">
        <f t="shared" si="61"/>
        <v>0</v>
      </c>
      <c r="K66" s="4">
        <f t="shared" si="61"/>
        <v>0</v>
      </c>
      <c r="L66" s="4">
        <f t="shared" si="61"/>
        <v>23881</v>
      </c>
      <c r="M66" s="4">
        <f t="shared" si="61"/>
        <v>0</v>
      </c>
      <c r="N66" s="4">
        <f t="shared" ref="N66:T66" si="62">SUM(N67:N72)</f>
        <v>0</v>
      </c>
      <c r="O66" s="4">
        <f t="shared" si="62"/>
        <v>0</v>
      </c>
      <c r="P66" s="4">
        <f t="shared" si="62"/>
        <v>0</v>
      </c>
      <c r="Q66" s="4">
        <f t="shared" si="62"/>
        <v>39000</v>
      </c>
      <c r="R66" s="4">
        <f t="shared" si="62"/>
        <v>0</v>
      </c>
      <c r="S66" s="4">
        <f t="shared" si="62"/>
        <v>46395</v>
      </c>
      <c r="T66" s="4">
        <f t="shared" si="62"/>
        <v>0</v>
      </c>
      <c r="U66" s="4">
        <f t="shared" ref="U66:V66" si="63">SUM(U67:U72)</f>
        <v>0</v>
      </c>
      <c r="V66" s="4">
        <f t="shared" si="63"/>
        <v>0</v>
      </c>
      <c r="W66" s="4">
        <f t="shared" ref="W66:X66" si="64">SUM(W67:W72)</f>
        <v>0</v>
      </c>
      <c r="X66" s="4">
        <f t="shared" si="64"/>
        <v>0</v>
      </c>
      <c r="Y66" s="4">
        <f t="shared" ref="Y66:Z66" si="65">SUM(Y67:Y72)</f>
        <v>0</v>
      </c>
      <c r="Z66" s="4">
        <f t="shared" si="65"/>
        <v>3000</v>
      </c>
      <c r="AA66" s="4">
        <f t="shared" ref="AA66:AC66" si="66">SUM(AA67:AA72)</f>
        <v>0</v>
      </c>
      <c r="AB66" s="4">
        <f t="shared" si="66"/>
        <v>0</v>
      </c>
      <c r="AC66" s="4">
        <f t="shared" si="66"/>
        <v>0</v>
      </c>
      <c r="AD66" s="4">
        <f t="shared" ref="AD66:AE66" si="67">SUM(AD67:AD72)</f>
        <v>0</v>
      </c>
      <c r="AE66" s="4">
        <f t="shared" si="67"/>
        <v>0</v>
      </c>
      <c r="AF66" s="4">
        <f t="shared" ref="AF66:AK66" si="68">SUM(AF67:AF72)</f>
        <v>0</v>
      </c>
      <c r="AG66" s="4">
        <f t="shared" si="68"/>
        <v>0</v>
      </c>
      <c r="AH66" s="4">
        <f t="shared" si="68"/>
        <v>0</v>
      </c>
      <c r="AI66" s="4">
        <f t="shared" si="68"/>
        <v>1033</v>
      </c>
      <c r="AJ66" s="4">
        <f t="shared" si="68"/>
        <v>0</v>
      </c>
      <c r="AK66" s="4">
        <f t="shared" si="68"/>
        <v>28800</v>
      </c>
    </row>
    <row r="67" spans="1:37">
      <c r="A67">
        <v>220100000</v>
      </c>
      <c r="B67" t="s">
        <v>58</v>
      </c>
      <c r="L67" s="15">
        <f>'[7]CATALAGO EGRESOS'!$L$67</f>
        <v>150</v>
      </c>
      <c r="S67" s="15">
        <f>+'[11]Catalago de egresos'!$C$67</f>
        <v>46395</v>
      </c>
      <c r="AI67">
        <v>1033</v>
      </c>
    </row>
    <row r="68" spans="1:37">
      <c r="A68">
        <v>220200000</v>
      </c>
      <c r="B68" t="s">
        <v>59</v>
      </c>
      <c r="C68" s="11"/>
      <c r="D68" s="11"/>
      <c r="E68" s="11"/>
      <c r="F68" s="11"/>
      <c r="G68" s="11"/>
      <c r="H68" s="11"/>
      <c r="I68" s="11"/>
      <c r="J68" s="11"/>
      <c r="K68" s="11"/>
      <c r="L68" s="16">
        <f>'[7]CATALAGO EGRESOS'!$L$68</f>
        <v>23731</v>
      </c>
      <c r="M68" s="11"/>
      <c r="N68" s="11"/>
      <c r="O68" s="11"/>
      <c r="P68" s="11"/>
      <c r="Q68" s="17">
        <f>'[10]Catalago de egresos'!$C$68</f>
        <v>39000</v>
      </c>
      <c r="R68" s="11"/>
      <c r="S68" s="11"/>
      <c r="T68" s="11"/>
      <c r="U68" s="11"/>
      <c r="V68" s="11"/>
      <c r="W68" s="11"/>
      <c r="X68" s="11"/>
      <c r="Y68" s="11"/>
      <c r="Z68" s="11">
        <f>'[15]Catalago de egresos'!$C$68</f>
        <v>3000</v>
      </c>
      <c r="AA68" s="11"/>
      <c r="AB68" s="11"/>
      <c r="AC68" s="11"/>
      <c r="AD68" s="11"/>
      <c r="AE68" s="11"/>
      <c r="AF68" s="11"/>
      <c r="AK68">
        <v>28800</v>
      </c>
    </row>
    <row r="69" spans="1:37">
      <c r="A69">
        <v>220300000</v>
      </c>
      <c r="B69" t="s">
        <v>60</v>
      </c>
    </row>
    <row r="70" spans="1:37">
      <c r="A70">
        <v>220400000</v>
      </c>
      <c r="B70" t="s">
        <v>61</v>
      </c>
    </row>
    <row r="71" spans="1:37">
      <c r="A71">
        <v>220500000</v>
      </c>
      <c r="B71" t="s">
        <v>62</v>
      </c>
    </row>
    <row r="72" spans="1:37">
      <c r="A72">
        <v>220600000</v>
      </c>
      <c r="B72" t="s">
        <v>63</v>
      </c>
    </row>
    <row r="73" spans="1:37" s="4" customFormat="1">
      <c r="A73" s="4">
        <v>230000000</v>
      </c>
      <c r="B73" s="4" t="s">
        <v>64</v>
      </c>
      <c r="C73" s="4">
        <f>SUM(C74:C83)</f>
        <v>0</v>
      </c>
      <c r="D73" s="4">
        <f>SUM(D74:D83)</f>
        <v>0</v>
      </c>
      <c r="E73" s="4">
        <f t="shared" ref="E73:M73" si="69">SUM(E74:E83)</f>
        <v>0</v>
      </c>
      <c r="F73" s="4">
        <f t="shared" si="69"/>
        <v>53855</v>
      </c>
      <c r="G73" s="4">
        <f t="shared" si="69"/>
        <v>0</v>
      </c>
      <c r="H73" s="4">
        <f t="shared" si="69"/>
        <v>0</v>
      </c>
      <c r="I73" s="4">
        <f t="shared" si="69"/>
        <v>4000</v>
      </c>
      <c r="J73" s="4">
        <f t="shared" si="69"/>
        <v>0</v>
      </c>
      <c r="K73" s="4">
        <f t="shared" si="69"/>
        <v>21300</v>
      </c>
      <c r="L73" s="4">
        <f t="shared" si="69"/>
        <v>0</v>
      </c>
      <c r="M73" s="4">
        <f t="shared" si="69"/>
        <v>1350</v>
      </c>
      <c r="N73" s="4">
        <f t="shared" ref="N73:T73" si="70">SUM(N74:N83)</f>
        <v>0</v>
      </c>
      <c r="O73" s="4">
        <f t="shared" si="70"/>
        <v>0</v>
      </c>
      <c r="P73" s="4">
        <f t="shared" si="70"/>
        <v>0</v>
      </c>
      <c r="Q73" s="4">
        <f t="shared" si="70"/>
        <v>0</v>
      </c>
      <c r="R73" s="4">
        <f t="shared" si="70"/>
        <v>1036.8</v>
      </c>
      <c r="S73" s="4">
        <f t="shared" si="70"/>
        <v>0</v>
      </c>
      <c r="T73" s="4">
        <f t="shared" si="70"/>
        <v>0</v>
      </c>
      <c r="U73" s="4">
        <f t="shared" ref="U73:V73" si="71">SUM(U74:U83)</f>
        <v>100000</v>
      </c>
      <c r="V73" s="4">
        <f t="shared" si="71"/>
        <v>0</v>
      </c>
      <c r="W73" s="4">
        <f t="shared" ref="W73:X73" si="72">SUM(W74:W83)</f>
        <v>0</v>
      </c>
      <c r="X73" s="4">
        <f t="shared" si="72"/>
        <v>0</v>
      </c>
      <c r="Y73" s="4">
        <f t="shared" ref="Y73:Z73" si="73">SUM(Y74:Y83)</f>
        <v>0</v>
      </c>
      <c r="Z73" s="4">
        <f t="shared" si="73"/>
        <v>20000</v>
      </c>
      <c r="AA73" s="4">
        <f t="shared" ref="AA73:AC73" si="74">SUM(AA74:AA83)</f>
        <v>0</v>
      </c>
      <c r="AB73" s="4">
        <f t="shared" si="74"/>
        <v>0</v>
      </c>
      <c r="AC73" s="4">
        <f t="shared" si="74"/>
        <v>0</v>
      </c>
      <c r="AD73" s="4">
        <f t="shared" ref="AD73:AE73" si="75">SUM(AD74:AD83)</f>
        <v>7210</v>
      </c>
      <c r="AE73" s="4">
        <f t="shared" si="75"/>
        <v>0</v>
      </c>
      <c r="AF73" s="4">
        <f t="shared" ref="AF73:AK73" si="76">SUM(AF74:AF83)</f>
        <v>0</v>
      </c>
      <c r="AG73" s="4">
        <f t="shared" si="76"/>
        <v>0</v>
      </c>
      <c r="AH73" s="4">
        <f t="shared" si="76"/>
        <v>0</v>
      </c>
      <c r="AI73" s="4">
        <f t="shared" si="76"/>
        <v>0</v>
      </c>
      <c r="AJ73" s="4">
        <f t="shared" si="76"/>
        <v>0</v>
      </c>
      <c r="AK73" s="4">
        <f t="shared" si="76"/>
        <v>0</v>
      </c>
    </row>
    <row r="74" spans="1:37">
      <c r="A74">
        <v>230100000</v>
      </c>
      <c r="B74" t="s">
        <v>65</v>
      </c>
      <c r="F74">
        <f>'[20]CATALAGO GENERAL'!$C$73</f>
        <v>41855</v>
      </c>
      <c r="K74">
        <f>'[21]Catalago de sacrificio ganado'!$C$73</f>
        <v>7300</v>
      </c>
      <c r="M74">
        <v>1350</v>
      </c>
      <c r="U74" s="5">
        <f>'[12]Catalago de egresos'!$C$74</f>
        <v>100000</v>
      </c>
      <c r="AD74">
        <f>+'[22]catalogo alumbrado publico'!$C$73</f>
        <v>4810</v>
      </c>
    </row>
    <row r="75" spans="1:37">
      <c r="A75">
        <v>230200000</v>
      </c>
      <c r="B75" t="s">
        <v>66</v>
      </c>
    </row>
    <row r="76" spans="1:37">
      <c r="A76">
        <v>230300000</v>
      </c>
      <c r="B76" t="s">
        <v>67</v>
      </c>
      <c r="Z76">
        <f>'[15]Catalago de egresos'!$C$76</f>
        <v>2000</v>
      </c>
    </row>
    <row r="77" spans="1:37">
      <c r="A77">
        <v>230400000</v>
      </c>
      <c r="B77" t="s">
        <v>68</v>
      </c>
      <c r="R77" s="15">
        <v>1036.8</v>
      </c>
    </row>
    <row r="78" spans="1:37">
      <c r="A78">
        <v>230500000</v>
      </c>
      <c r="B78" t="s">
        <v>69</v>
      </c>
      <c r="F78">
        <f>'[20]CATALAGO GENERAL'!$C$77</f>
        <v>12000</v>
      </c>
      <c r="I78">
        <f>'[23]Catalago de egresos'!$C$78</f>
        <v>4000</v>
      </c>
      <c r="K78">
        <f>'[6]catalago entrega y transsporte'!$C$77</f>
        <v>14000</v>
      </c>
      <c r="Z78">
        <f>'[15]Catalago de egresos'!$C$78</f>
        <v>18000</v>
      </c>
      <c r="AD78">
        <f>+'[22]catalogo alumbrado publico'!$C$77</f>
        <v>2400</v>
      </c>
    </row>
    <row r="79" spans="1:37">
      <c r="A79">
        <v>230600000</v>
      </c>
      <c r="B79" t="s">
        <v>70</v>
      </c>
    </row>
    <row r="80" spans="1:37">
      <c r="A80">
        <v>230700000</v>
      </c>
      <c r="B80" t="s">
        <v>71</v>
      </c>
    </row>
    <row r="81" spans="1:37">
      <c r="A81">
        <v>230800000</v>
      </c>
      <c r="B81" t="s">
        <v>72</v>
      </c>
    </row>
    <row r="82" spans="1:37">
      <c r="A82">
        <v>230900000</v>
      </c>
      <c r="B82" t="s">
        <v>73</v>
      </c>
    </row>
    <row r="83" spans="1:37">
      <c r="A83">
        <v>231000000</v>
      </c>
      <c r="B83" t="s">
        <v>74</v>
      </c>
    </row>
    <row r="84" spans="1:37" s="4" customFormat="1">
      <c r="A84" s="4">
        <v>240000000</v>
      </c>
      <c r="B84" s="4" t="s">
        <v>75</v>
      </c>
      <c r="C84" s="4">
        <f>SUM(C85:C92)</f>
        <v>0</v>
      </c>
      <c r="D84" s="4">
        <f>SUM(D85:D92)</f>
        <v>0</v>
      </c>
      <c r="E84" s="4">
        <f t="shared" ref="E84:M84" si="77">SUM(E85:E92)</f>
        <v>0</v>
      </c>
      <c r="F84" s="4">
        <f t="shared" si="77"/>
        <v>15280</v>
      </c>
      <c r="G84" s="4">
        <f t="shared" si="77"/>
        <v>0</v>
      </c>
      <c r="H84" s="4">
        <f t="shared" si="77"/>
        <v>0</v>
      </c>
      <c r="I84" s="4">
        <f t="shared" si="77"/>
        <v>121000</v>
      </c>
      <c r="J84" s="4">
        <f t="shared" si="77"/>
        <v>0</v>
      </c>
      <c r="K84" s="4">
        <f t="shared" si="77"/>
        <v>228690</v>
      </c>
      <c r="L84" s="4">
        <f t="shared" si="77"/>
        <v>0</v>
      </c>
      <c r="M84" s="4">
        <f t="shared" si="77"/>
        <v>24510</v>
      </c>
      <c r="N84" s="4">
        <f t="shared" ref="N84:T84" si="78">SUM(N85:N92)</f>
        <v>0</v>
      </c>
      <c r="O84" s="4">
        <f t="shared" si="78"/>
        <v>0</v>
      </c>
      <c r="P84" s="4">
        <f t="shared" si="78"/>
        <v>0</v>
      </c>
      <c r="Q84" s="4">
        <f t="shared" si="78"/>
        <v>0</v>
      </c>
      <c r="R84" s="4">
        <f t="shared" si="78"/>
        <v>0</v>
      </c>
      <c r="S84" s="4">
        <f t="shared" si="78"/>
        <v>0</v>
      </c>
      <c r="T84" s="4">
        <f t="shared" si="78"/>
        <v>0</v>
      </c>
      <c r="U84" s="4">
        <f t="shared" ref="U84:V84" si="79">SUM(U85:U92)</f>
        <v>290000</v>
      </c>
      <c r="V84" s="4">
        <f t="shared" si="79"/>
        <v>0</v>
      </c>
      <c r="W84" s="4">
        <f t="shared" ref="W84:X84" si="80">SUM(W85:W92)</f>
        <v>0</v>
      </c>
      <c r="X84" s="4">
        <f t="shared" si="80"/>
        <v>0</v>
      </c>
      <c r="Y84" s="4">
        <f t="shared" ref="Y84:Z84" si="81">SUM(Y85:Y92)</f>
        <v>0</v>
      </c>
      <c r="Z84" s="4">
        <f t="shared" si="81"/>
        <v>3500</v>
      </c>
      <c r="AA84" s="4">
        <f t="shared" ref="AA84:AC84" si="82">SUM(AA85:AA92)</f>
        <v>0</v>
      </c>
      <c r="AB84" s="4">
        <f t="shared" si="82"/>
        <v>0</v>
      </c>
      <c r="AC84" s="4">
        <f t="shared" si="82"/>
        <v>0</v>
      </c>
      <c r="AD84" s="4">
        <f t="shared" ref="AD84:AE84" si="83">SUM(AD85:AD92)</f>
        <v>182050</v>
      </c>
      <c r="AE84" s="4">
        <f t="shared" si="83"/>
        <v>0</v>
      </c>
      <c r="AF84" s="4">
        <f t="shared" ref="AF84:AK84" si="84">SUM(AF85:AF92)</f>
        <v>0</v>
      </c>
      <c r="AG84" s="4">
        <f t="shared" si="84"/>
        <v>0</v>
      </c>
      <c r="AH84" s="4">
        <f t="shared" si="84"/>
        <v>0</v>
      </c>
      <c r="AI84" s="4">
        <f t="shared" si="84"/>
        <v>0</v>
      </c>
      <c r="AJ84" s="4">
        <f t="shared" si="84"/>
        <v>0</v>
      </c>
      <c r="AK84" s="4">
        <f t="shared" si="84"/>
        <v>0</v>
      </c>
    </row>
    <row r="85" spans="1:37">
      <c r="A85">
        <v>240100000</v>
      </c>
      <c r="B85" t="s">
        <v>76</v>
      </c>
      <c r="I85">
        <f>'[23]Catalago de egresos'!$C$85</f>
        <v>121000</v>
      </c>
      <c r="K85">
        <f>'[24]catalogo mantenimiento-remodela'!$C$84</f>
        <v>189750</v>
      </c>
      <c r="M85">
        <v>450</v>
      </c>
      <c r="U85" s="5">
        <f>'[12]Catalago de egresos'!$C$85</f>
        <v>290000</v>
      </c>
      <c r="Z85">
        <f>'[15]Catalago de egresos'!$C$85</f>
        <v>3500</v>
      </c>
    </row>
    <row r="86" spans="1:37">
      <c r="A86">
        <v>240200000</v>
      </c>
      <c r="B86" t="s">
        <v>77</v>
      </c>
      <c r="K86">
        <f>'[24]catalogo mantenimiento-remodela'!$C$85</f>
        <v>120</v>
      </c>
      <c r="M86">
        <v>24060</v>
      </c>
      <c r="AD86">
        <f>+'[22]catalogo alumbrado publico'!$C$85</f>
        <v>182050</v>
      </c>
    </row>
    <row r="87" spans="1:37">
      <c r="A87">
        <v>240300000</v>
      </c>
      <c r="B87" t="s">
        <v>78</v>
      </c>
    </row>
    <row r="88" spans="1:37">
      <c r="A88">
        <v>240400000</v>
      </c>
      <c r="B88" t="s">
        <v>79</v>
      </c>
      <c r="F88">
        <f>'[20]CATALAGO GENERAL'!$C$87</f>
        <v>15280</v>
      </c>
      <c r="K88">
        <f>'[24]catalogo mantenimiento-remodela'!$C$87+'[21]Catalago de sacrificio ganado'!$C$87+'[6]catalago entrega y transsporte'!$C$87</f>
        <v>38820</v>
      </c>
    </row>
    <row r="89" spans="1:37">
      <c r="A89">
        <v>240500000</v>
      </c>
      <c r="B89" t="s">
        <v>80</v>
      </c>
    </row>
    <row r="90" spans="1:37">
      <c r="A90">
        <v>240600000</v>
      </c>
      <c r="B90" t="s">
        <v>81</v>
      </c>
    </row>
    <row r="91" spans="1:37">
      <c r="A91">
        <v>240700000</v>
      </c>
      <c r="B91" t="s">
        <v>82</v>
      </c>
    </row>
    <row r="92" spans="1:37">
      <c r="A92">
        <v>240800000</v>
      </c>
      <c r="B92" t="s">
        <v>83</v>
      </c>
    </row>
    <row r="93" spans="1:37" s="4" customFormat="1">
      <c r="A93" s="4">
        <v>250000000</v>
      </c>
      <c r="B93" s="4" t="s">
        <v>84</v>
      </c>
      <c r="C93" s="4">
        <f>SUM(C94:C102)</f>
        <v>0</v>
      </c>
      <c r="D93" s="4">
        <f>SUM(D94:D102)</f>
        <v>0</v>
      </c>
      <c r="E93" s="4">
        <f t="shared" ref="E93:M93" si="85">SUM(E94:E102)</f>
        <v>0</v>
      </c>
      <c r="F93" s="4">
        <f t="shared" si="85"/>
        <v>250200</v>
      </c>
      <c r="G93" s="4">
        <f t="shared" si="85"/>
        <v>0</v>
      </c>
      <c r="H93" s="4">
        <f t="shared" si="85"/>
        <v>0</v>
      </c>
      <c r="I93" s="4">
        <f t="shared" si="85"/>
        <v>200448</v>
      </c>
      <c r="J93" s="4">
        <f t="shared" si="85"/>
        <v>0</v>
      </c>
      <c r="K93" s="4">
        <f t="shared" si="85"/>
        <v>0</v>
      </c>
      <c r="L93" s="4">
        <f t="shared" si="85"/>
        <v>27000</v>
      </c>
      <c r="M93" s="4">
        <f t="shared" si="85"/>
        <v>0</v>
      </c>
      <c r="N93" s="4">
        <f t="shared" ref="N93:T93" si="86">SUM(N94:N102)</f>
        <v>0</v>
      </c>
      <c r="O93" s="4">
        <f t="shared" si="86"/>
        <v>0</v>
      </c>
      <c r="P93" s="4">
        <f t="shared" si="86"/>
        <v>0</v>
      </c>
      <c r="Q93" s="4">
        <f t="shared" si="86"/>
        <v>0</v>
      </c>
      <c r="R93" s="4">
        <f t="shared" si="86"/>
        <v>0</v>
      </c>
      <c r="S93" s="4">
        <f t="shared" si="86"/>
        <v>0</v>
      </c>
      <c r="T93" s="4">
        <f t="shared" si="86"/>
        <v>36112</v>
      </c>
      <c r="U93" s="4">
        <f t="shared" ref="U93:V93" si="87">SUM(U94:U102)</f>
        <v>0</v>
      </c>
      <c r="V93" s="4">
        <f t="shared" si="87"/>
        <v>0</v>
      </c>
      <c r="W93" s="4">
        <f t="shared" ref="W93:X93" si="88">SUM(W94:W102)</f>
        <v>0</v>
      </c>
      <c r="X93" s="4">
        <f t="shared" si="88"/>
        <v>0</v>
      </c>
      <c r="Y93" s="4">
        <f t="shared" ref="Y93:Z93" si="89">SUM(Y94:Y102)</f>
        <v>0</v>
      </c>
      <c r="Z93" s="4">
        <f t="shared" si="89"/>
        <v>0</v>
      </c>
      <c r="AA93" s="4">
        <f t="shared" ref="AA93:AC93" si="90">SUM(AA94:AA102)</f>
        <v>0</v>
      </c>
      <c r="AB93" s="4">
        <f t="shared" si="90"/>
        <v>0</v>
      </c>
      <c r="AC93" s="4">
        <f t="shared" si="90"/>
        <v>38875</v>
      </c>
      <c r="AD93" s="4">
        <f t="shared" ref="AD93:AE93" si="91">SUM(AD94:AD102)</f>
        <v>0</v>
      </c>
      <c r="AE93" s="4">
        <f t="shared" si="91"/>
        <v>0</v>
      </c>
      <c r="AF93" s="4">
        <f t="shared" ref="AF93:AK93" si="92">SUM(AF94:AF102)</f>
        <v>0</v>
      </c>
      <c r="AG93" s="4">
        <f t="shared" si="92"/>
        <v>0</v>
      </c>
      <c r="AH93" s="4">
        <f t="shared" si="92"/>
        <v>0</v>
      </c>
      <c r="AI93" s="4">
        <f t="shared" si="92"/>
        <v>535</v>
      </c>
      <c r="AJ93" s="4">
        <f t="shared" si="92"/>
        <v>0</v>
      </c>
      <c r="AK93" s="4">
        <f t="shared" si="92"/>
        <v>0</v>
      </c>
    </row>
    <row r="94" spans="1:37">
      <c r="A94">
        <v>250100000</v>
      </c>
      <c r="B94" t="s">
        <v>85</v>
      </c>
      <c r="F94">
        <f>'[20]CATALAGO GENERAL'!$C$93</f>
        <v>200000</v>
      </c>
    </row>
    <row r="95" spans="1:37">
      <c r="A95">
        <v>250200000</v>
      </c>
      <c r="B95" t="s">
        <v>86</v>
      </c>
      <c r="F95">
        <f>'[20]CATALAGO GENERAL'!$C$94</f>
        <v>23000</v>
      </c>
      <c r="I95">
        <f>'[23]Catalago de egresos'!$C$95</f>
        <v>200448</v>
      </c>
      <c r="L95" s="15">
        <f>'[7]CATALAGO EGRESOS'!$L$95</f>
        <v>20000</v>
      </c>
    </row>
    <row r="96" spans="1:37">
      <c r="A96">
        <v>250300000</v>
      </c>
      <c r="B96" t="s">
        <v>87</v>
      </c>
      <c r="F96" s="13">
        <f>'[20]CATALAGO GENERAL'!$C$95</f>
        <v>27200</v>
      </c>
    </row>
    <row r="97" spans="1:37">
      <c r="A97">
        <v>250400000</v>
      </c>
      <c r="B97" t="s">
        <v>88</v>
      </c>
      <c r="T97" s="13">
        <f>+'[25]Catalago de egresos'!$C$97</f>
        <v>24847</v>
      </c>
      <c r="AC97">
        <f>'[18]CATALAGO EGRESOS'!$C$97</f>
        <v>24655</v>
      </c>
      <c r="AI97">
        <v>535</v>
      </c>
    </row>
    <row r="98" spans="1:37">
      <c r="A98">
        <v>250500000</v>
      </c>
      <c r="B98" t="s">
        <v>89</v>
      </c>
      <c r="L98" s="15">
        <f>'[7]CATALAGO EGRESOS'!$L$98</f>
        <v>7000</v>
      </c>
      <c r="AC98">
        <f>'[18]CATALAGO EGRESOS'!$C$98</f>
        <v>14220</v>
      </c>
    </row>
    <row r="99" spans="1:37">
      <c r="A99">
        <v>250600000</v>
      </c>
      <c r="B99" t="s">
        <v>90</v>
      </c>
      <c r="T99" s="13">
        <f>+'[25]Catalago de egresos'!$C$99</f>
        <v>11265</v>
      </c>
    </row>
    <row r="100" spans="1:37">
      <c r="A100">
        <v>250700000</v>
      </c>
      <c r="B100" t="s">
        <v>91</v>
      </c>
    </row>
    <row r="101" spans="1:37">
      <c r="A101">
        <v>250800000</v>
      </c>
      <c r="B101" t="s">
        <v>92</v>
      </c>
    </row>
    <row r="102" spans="1:37">
      <c r="A102">
        <v>250900000</v>
      </c>
      <c r="B102" t="s">
        <v>93</v>
      </c>
    </row>
    <row r="103" spans="1:37" s="4" customFormat="1">
      <c r="A103" s="4">
        <v>260000000</v>
      </c>
      <c r="B103" s="4" t="s">
        <v>94</v>
      </c>
      <c r="C103" s="4">
        <f>SUM(C104:C106)</f>
        <v>0</v>
      </c>
      <c r="D103" s="4">
        <f>SUM(D104:D106)</f>
        <v>0</v>
      </c>
      <c r="E103" s="4">
        <f t="shared" ref="E103:M103" si="93">SUM(E104:E106)</f>
        <v>0</v>
      </c>
      <c r="F103" s="4">
        <f t="shared" si="93"/>
        <v>126796</v>
      </c>
      <c r="G103" s="4">
        <f t="shared" si="93"/>
        <v>0</v>
      </c>
      <c r="H103" s="4">
        <f t="shared" si="93"/>
        <v>0</v>
      </c>
      <c r="I103" s="4">
        <f t="shared" si="93"/>
        <v>33732</v>
      </c>
      <c r="J103" s="4">
        <f t="shared" si="93"/>
        <v>0</v>
      </c>
      <c r="K103" s="4">
        <f t="shared" si="93"/>
        <v>35808</v>
      </c>
      <c r="L103" s="4">
        <f t="shared" si="93"/>
        <v>5250</v>
      </c>
      <c r="M103" s="4">
        <f t="shared" si="93"/>
        <v>0</v>
      </c>
      <c r="N103" s="4">
        <f t="shared" ref="N103:T103" si="94">SUM(N104:N106)</f>
        <v>0</v>
      </c>
      <c r="O103" s="4">
        <f t="shared" si="94"/>
        <v>0</v>
      </c>
      <c r="P103" s="4">
        <f t="shared" si="94"/>
        <v>0</v>
      </c>
      <c r="Q103" s="4">
        <f t="shared" si="94"/>
        <v>0</v>
      </c>
      <c r="R103" s="4">
        <f t="shared" si="94"/>
        <v>0</v>
      </c>
      <c r="S103" s="4">
        <f t="shared" si="94"/>
        <v>0</v>
      </c>
      <c r="T103" s="4">
        <f t="shared" si="94"/>
        <v>0</v>
      </c>
      <c r="U103" s="4">
        <f t="shared" ref="U103:V103" si="95">SUM(U104:U106)</f>
        <v>2205000</v>
      </c>
      <c r="V103" s="4">
        <f t="shared" si="95"/>
        <v>0</v>
      </c>
      <c r="W103" s="4">
        <f t="shared" ref="W103:X103" si="96">SUM(W104:W106)</f>
        <v>0</v>
      </c>
      <c r="X103" s="4">
        <f t="shared" si="96"/>
        <v>0</v>
      </c>
      <c r="Y103" s="4">
        <f t="shared" ref="Y103:Z103" si="97">SUM(Y104:Y106)</f>
        <v>0</v>
      </c>
      <c r="Z103" s="4">
        <f t="shared" si="97"/>
        <v>368320</v>
      </c>
      <c r="AA103" s="4">
        <f t="shared" ref="AA103:AC103" si="98">SUM(AA104:AA106)</f>
        <v>0</v>
      </c>
      <c r="AB103" s="4">
        <f t="shared" si="98"/>
        <v>0</v>
      </c>
      <c r="AC103" s="4">
        <f t="shared" si="98"/>
        <v>0</v>
      </c>
      <c r="AD103" s="4">
        <f t="shared" ref="AD103:AE103" si="99">SUM(AD104:AD106)</f>
        <v>21124</v>
      </c>
      <c r="AE103" s="4">
        <f t="shared" si="99"/>
        <v>0</v>
      </c>
      <c r="AF103" s="4">
        <f t="shared" ref="AF103:AK103" si="100">SUM(AF104:AF106)</f>
        <v>0</v>
      </c>
      <c r="AG103" s="4">
        <f t="shared" si="100"/>
        <v>0</v>
      </c>
      <c r="AH103" s="4">
        <f t="shared" si="100"/>
        <v>0</v>
      </c>
      <c r="AI103" s="4">
        <f t="shared" si="100"/>
        <v>10000</v>
      </c>
      <c r="AJ103" s="4">
        <f t="shared" si="100"/>
        <v>7000</v>
      </c>
      <c r="AK103" s="4">
        <f t="shared" si="100"/>
        <v>8750</v>
      </c>
    </row>
    <row r="104" spans="1:37">
      <c r="A104">
        <v>260100000</v>
      </c>
      <c r="B104" t="s">
        <v>95</v>
      </c>
      <c r="F104">
        <f>'[20]CATALAGO GENERAL'!$C$103</f>
        <v>126796</v>
      </c>
      <c r="I104">
        <f>'[23]Catalago de egresos'!$C$104</f>
        <v>33732</v>
      </c>
      <c r="K104">
        <f>'[6]catalago entrega y transsporte'!$C$103</f>
        <v>35808</v>
      </c>
      <c r="L104" s="15">
        <f>'[7]CATALAGO EGRESOS'!$L$104</f>
        <v>5250</v>
      </c>
      <c r="U104" s="5">
        <f>'[12]Catalago de egresos'!$C$104</f>
        <v>2205000</v>
      </c>
      <c r="Z104">
        <f>'[15]Catalago de egresos'!$C$104</f>
        <v>264170</v>
      </c>
      <c r="AD104">
        <f>+'[22]catalogo alumbrado publico'!$C$103</f>
        <v>21124</v>
      </c>
      <c r="AI104">
        <v>10000</v>
      </c>
      <c r="AJ104">
        <v>7000</v>
      </c>
      <c r="AK104">
        <v>8750</v>
      </c>
    </row>
    <row r="105" spans="1:37">
      <c r="A105">
        <v>260200000</v>
      </c>
      <c r="B105" t="s">
        <v>96</v>
      </c>
      <c r="Z105">
        <f>'[15]Catalago de egresos'!$C$105</f>
        <v>104150</v>
      </c>
    </row>
    <row r="106" spans="1:37">
      <c r="A106">
        <v>260300000</v>
      </c>
      <c r="B106" t="s">
        <v>97</v>
      </c>
    </row>
    <row r="107" spans="1:37" s="4" customFormat="1">
      <c r="A107" s="4">
        <v>270000000</v>
      </c>
      <c r="B107" s="4" t="s">
        <v>98</v>
      </c>
      <c r="C107" s="4">
        <f>SUM(C108:C112)</f>
        <v>0</v>
      </c>
      <c r="D107" s="4">
        <f>SUM(D108:D112)</f>
        <v>0</v>
      </c>
      <c r="E107" s="4">
        <f t="shared" ref="E107:M107" si="101">SUM(E108:E112)</f>
        <v>0</v>
      </c>
      <c r="F107" s="4">
        <f t="shared" si="101"/>
        <v>4154</v>
      </c>
      <c r="G107" s="4">
        <f t="shared" si="101"/>
        <v>5000</v>
      </c>
      <c r="H107" s="4">
        <f t="shared" si="101"/>
        <v>0</v>
      </c>
      <c r="I107" s="4">
        <f t="shared" si="101"/>
        <v>0</v>
      </c>
      <c r="J107" s="4">
        <f t="shared" si="101"/>
        <v>0</v>
      </c>
      <c r="K107" s="4">
        <f t="shared" si="101"/>
        <v>3660</v>
      </c>
      <c r="L107" s="4">
        <f t="shared" si="101"/>
        <v>649.5</v>
      </c>
      <c r="M107" s="4">
        <f t="shared" si="101"/>
        <v>0</v>
      </c>
      <c r="N107" s="4">
        <f t="shared" ref="N107:T107" si="102">SUM(N108:N112)</f>
        <v>50000</v>
      </c>
      <c r="O107" s="4">
        <f t="shared" si="102"/>
        <v>0</v>
      </c>
      <c r="P107" s="4">
        <f t="shared" si="102"/>
        <v>0</v>
      </c>
      <c r="Q107" s="4">
        <f t="shared" si="102"/>
        <v>0</v>
      </c>
      <c r="R107" s="4">
        <f t="shared" si="102"/>
        <v>0</v>
      </c>
      <c r="S107" s="4">
        <f t="shared" si="102"/>
        <v>0</v>
      </c>
      <c r="T107" s="4">
        <f t="shared" si="102"/>
        <v>143086.41</v>
      </c>
      <c r="U107" s="4">
        <f t="shared" ref="U107:V107" si="103">SUM(U108:U112)</f>
        <v>0</v>
      </c>
      <c r="V107" s="4">
        <f t="shared" si="103"/>
        <v>0</v>
      </c>
      <c r="W107" s="4">
        <f t="shared" ref="W107:X107" si="104">SUM(W108:W112)</f>
        <v>0</v>
      </c>
      <c r="X107" s="4">
        <f t="shared" si="104"/>
        <v>0</v>
      </c>
      <c r="Y107" s="4">
        <f t="shared" ref="Y107:Z107" si="105">SUM(Y108:Y112)</f>
        <v>165000</v>
      </c>
      <c r="Z107" s="4">
        <f t="shared" si="105"/>
        <v>10325</v>
      </c>
      <c r="AA107" s="4">
        <f t="shared" ref="AA107:AC107" si="106">SUM(AA108:AA112)</f>
        <v>0</v>
      </c>
      <c r="AB107" s="4">
        <f t="shared" si="106"/>
        <v>0</v>
      </c>
      <c r="AC107" s="4">
        <f t="shared" si="106"/>
        <v>740</v>
      </c>
      <c r="AD107" s="4">
        <f t="shared" ref="AD107:AE107" si="107">SUM(AD108:AD112)</f>
        <v>7200</v>
      </c>
      <c r="AE107" s="4">
        <f t="shared" si="107"/>
        <v>0</v>
      </c>
      <c r="AF107" s="4">
        <f t="shared" ref="AF107:AK107" si="108">SUM(AF108:AF112)</f>
        <v>0</v>
      </c>
      <c r="AG107" s="4">
        <f t="shared" si="108"/>
        <v>0</v>
      </c>
      <c r="AH107" s="4">
        <f t="shared" si="108"/>
        <v>0</v>
      </c>
      <c r="AI107" s="4">
        <f t="shared" si="108"/>
        <v>0</v>
      </c>
      <c r="AJ107" s="4">
        <f t="shared" si="108"/>
        <v>0</v>
      </c>
      <c r="AK107" s="4">
        <f t="shared" si="108"/>
        <v>0</v>
      </c>
    </row>
    <row r="108" spans="1:37">
      <c r="A108">
        <v>270100000</v>
      </c>
      <c r="B108" t="s">
        <v>99</v>
      </c>
      <c r="F108">
        <f>'[20]CATALAGO GENERAL'!$C$107</f>
        <v>1444</v>
      </c>
      <c r="G108" s="13">
        <f>'[4]Catalago de egresos'!$C$108</f>
        <v>5000</v>
      </c>
      <c r="L108" s="15">
        <f>'[7]CATALAGO EGRESOS'!$L$108</f>
        <v>649.5</v>
      </c>
      <c r="N108">
        <f>'[8]Catalago de egresos'!$C$108</f>
        <v>50000</v>
      </c>
      <c r="T108" s="13">
        <f>+'[25]Catalago de egresos'!$C$108</f>
        <v>6120</v>
      </c>
      <c r="Y108">
        <f>'[26]Catalago de egresos'!$C$108</f>
        <v>70000</v>
      </c>
      <c r="AC108">
        <f>'[18]CATALAGO EGRESOS'!$C$108</f>
        <v>740</v>
      </c>
      <c r="AD108">
        <f>+'[22]catalogo alumbrado publico'!$C$107</f>
        <v>1600</v>
      </c>
    </row>
    <row r="109" spans="1:37">
      <c r="A109">
        <v>270200000</v>
      </c>
      <c r="B109" t="s">
        <v>100</v>
      </c>
      <c r="F109">
        <f>'[20]CATALAGO GENERAL'!$C$108</f>
        <v>2710</v>
      </c>
      <c r="K109">
        <f>'[6]catalago entrega y transsporte'!$C$108</f>
        <v>3660</v>
      </c>
      <c r="T109" s="5">
        <f>+'[25]Catalago de egresos'!$C$109</f>
        <v>136966.41</v>
      </c>
      <c r="Z109">
        <f>'[15]Catalago de egresos'!$C$109</f>
        <v>10325</v>
      </c>
      <c r="AD109">
        <f>+'[22]catalogo alumbrado publico'!$C$108</f>
        <v>5600</v>
      </c>
    </row>
    <row r="110" spans="1:37">
      <c r="A110">
        <v>270300000</v>
      </c>
      <c r="B110" t="s">
        <v>101</v>
      </c>
      <c r="Y110">
        <f>'[26]Catalago de egresos'!$C$110</f>
        <v>95000</v>
      </c>
    </row>
    <row r="111" spans="1:37">
      <c r="A111">
        <v>270400000</v>
      </c>
      <c r="B111" t="s">
        <v>102</v>
      </c>
    </row>
    <row r="112" spans="1:37">
      <c r="A112">
        <v>270500000</v>
      </c>
      <c r="B112" t="s">
        <v>103</v>
      </c>
    </row>
    <row r="113" spans="1:38" s="4" customFormat="1">
      <c r="A113" s="4">
        <v>280000000</v>
      </c>
      <c r="B113" s="4" t="s">
        <v>104</v>
      </c>
      <c r="C113" s="4">
        <f>SUM(C114:C115)</f>
        <v>0</v>
      </c>
      <c r="D113" s="4">
        <f>SUM(D114:D115)</f>
        <v>0</v>
      </c>
      <c r="E113" s="4">
        <f t="shared" ref="E113:M113" si="109">SUM(E114:E115)</f>
        <v>0</v>
      </c>
      <c r="F113" s="4">
        <f t="shared" si="109"/>
        <v>0</v>
      </c>
      <c r="G113" s="4">
        <f t="shared" si="109"/>
        <v>0</v>
      </c>
      <c r="H113" s="4">
        <f t="shared" si="109"/>
        <v>0</v>
      </c>
      <c r="I113" s="4">
        <f t="shared" si="109"/>
        <v>0</v>
      </c>
      <c r="J113" s="4">
        <f t="shared" si="109"/>
        <v>0</v>
      </c>
      <c r="K113" s="4">
        <f t="shared" si="109"/>
        <v>0</v>
      </c>
      <c r="L113" s="4">
        <f t="shared" si="109"/>
        <v>0</v>
      </c>
      <c r="M113" s="4">
        <f t="shared" si="109"/>
        <v>0</v>
      </c>
      <c r="N113" s="4">
        <f t="shared" ref="N113:T113" si="110">SUM(N114:N115)</f>
        <v>0</v>
      </c>
      <c r="O113" s="4">
        <f t="shared" si="110"/>
        <v>0</v>
      </c>
      <c r="P113" s="4">
        <f t="shared" si="110"/>
        <v>0</v>
      </c>
      <c r="Q113" s="4">
        <f t="shared" si="110"/>
        <v>0</v>
      </c>
      <c r="R113" s="4">
        <f t="shared" si="110"/>
        <v>0</v>
      </c>
      <c r="S113" s="4">
        <f t="shared" si="110"/>
        <v>0</v>
      </c>
      <c r="T113" s="4">
        <f t="shared" si="110"/>
        <v>0</v>
      </c>
      <c r="U113" s="4">
        <f t="shared" ref="U113:V113" si="111">SUM(U114:U115)</f>
        <v>15000</v>
      </c>
      <c r="V113" s="4">
        <f t="shared" si="111"/>
        <v>0</v>
      </c>
      <c r="W113" s="4">
        <f t="shared" ref="W113:X113" si="112">SUM(W114:W115)</f>
        <v>0</v>
      </c>
      <c r="X113" s="4">
        <f t="shared" si="112"/>
        <v>0</v>
      </c>
      <c r="Y113" s="4">
        <f t="shared" ref="Y113:Z113" si="113">SUM(Y114:Y115)</f>
        <v>0</v>
      </c>
      <c r="Z113" s="4">
        <f t="shared" si="113"/>
        <v>0</v>
      </c>
      <c r="AA113" s="4">
        <f t="shared" ref="AA113:AC113" si="114">SUM(AA114:AA115)</f>
        <v>0</v>
      </c>
      <c r="AB113" s="4">
        <f t="shared" si="114"/>
        <v>0</v>
      </c>
      <c r="AC113" s="4">
        <f t="shared" si="114"/>
        <v>0</v>
      </c>
      <c r="AD113" s="4">
        <f t="shared" ref="AD113:AE113" si="115">SUM(AD114:AD115)</f>
        <v>0</v>
      </c>
      <c r="AE113" s="4">
        <f t="shared" si="115"/>
        <v>0</v>
      </c>
      <c r="AF113" s="4">
        <f t="shared" ref="AF113:AK113" si="116">SUM(AF114:AF115)</f>
        <v>0</v>
      </c>
      <c r="AG113" s="4">
        <f t="shared" si="116"/>
        <v>0</v>
      </c>
      <c r="AH113" s="4">
        <f t="shared" si="116"/>
        <v>0</v>
      </c>
      <c r="AI113" s="4">
        <f t="shared" si="116"/>
        <v>0</v>
      </c>
      <c r="AJ113" s="4">
        <f t="shared" si="116"/>
        <v>0</v>
      </c>
      <c r="AK113" s="4">
        <f t="shared" si="116"/>
        <v>0</v>
      </c>
    </row>
    <row r="114" spans="1:38">
      <c r="A114">
        <v>280100000</v>
      </c>
      <c r="B114" t="s">
        <v>105</v>
      </c>
      <c r="U114" s="5">
        <f>'[12]Catalago de egresos'!$C$114</f>
        <v>15000</v>
      </c>
    </row>
    <row r="115" spans="1:38">
      <c r="A115">
        <v>280200000</v>
      </c>
      <c r="B115" t="s">
        <v>106</v>
      </c>
    </row>
    <row r="116" spans="1:38" s="4" customFormat="1">
      <c r="A116" s="4">
        <v>290000000</v>
      </c>
      <c r="B116" s="4" t="s">
        <v>107</v>
      </c>
      <c r="C116" s="4">
        <f t="shared" ref="C116:AK116" si="117">SUM(C117)</f>
        <v>0</v>
      </c>
      <c r="D116" s="4">
        <f t="shared" si="117"/>
        <v>0</v>
      </c>
      <c r="E116" s="4">
        <f t="shared" si="117"/>
        <v>0</v>
      </c>
      <c r="F116" s="4">
        <f t="shared" si="117"/>
        <v>0</v>
      </c>
      <c r="G116" s="4">
        <f t="shared" si="117"/>
        <v>0</v>
      </c>
      <c r="H116" s="4">
        <f t="shared" si="117"/>
        <v>0</v>
      </c>
      <c r="I116" s="4">
        <f t="shared" si="117"/>
        <v>0</v>
      </c>
      <c r="J116" s="4">
        <f t="shared" si="117"/>
        <v>0</v>
      </c>
      <c r="K116" s="4">
        <f t="shared" si="117"/>
        <v>0</v>
      </c>
      <c r="L116" s="4">
        <f t="shared" si="117"/>
        <v>0</v>
      </c>
      <c r="M116" s="4">
        <f t="shared" si="117"/>
        <v>0</v>
      </c>
      <c r="N116" s="4">
        <f t="shared" si="117"/>
        <v>0</v>
      </c>
      <c r="O116" s="4">
        <f t="shared" si="117"/>
        <v>0</v>
      </c>
      <c r="P116" s="4">
        <f t="shared" si="117"/>
        <v>0</v>
      </c>
      <c r="Q116" s="4">
        <f t="shared" si="117"/>
        <v>0</v>
      </c>
      <c r="R116" s="4">
        <f t="shared" si="117"/>
        <v>0</v>
      </c>
      <c r="S116" s="4">
        <f t="shared" si="117"/>
        <v>0</v>
      </c>
      <c r="T116" s="4">
        <f t="shared" si="117"/>
        <v>0</v>
      </c>
      <c r="U116" s="4">
        <f t="shared" si="117"/>
        <v>200000</v>
      </c>
      <c r="V116" s="4">
        <f t="shared" si="117"/>
        <v>0</v>
      </c>
      <c r="W116" s="4">
        <f t="shared" si="117"/>
        <v>0</v>
      </c>
      <c r="X116" s="4">
        <f t="shared" si="117"/>
        <v>0</v>
      </c>
      <c r="Y116" s="4">
        <f t="shared" si="117"/>
        <v>0</v>
      </c>
      <c r="Z116" s="4">
        <f t="shared" si="117"/>
        <v>0</v>
      </c>
      <c r="AA116" s="4">
        <f t="shared" si="117"/>
        <v>0</v>
      </c>
      <c r="AB116" s="4">
        <f t="shared" si="117"/>
        <v>0</v>
      </c>
      <c r="AC116" s="4">
        <f t="shared" si="117"/>
        <v>0</v>
      </c>
      <c r="AD116" s="4">
        <f t="shared" si="117"/>
        <v>0</v>
      </c>
      <c r="AE116" s="4">
        <f t="shared" si="117"/>
        <v>0</v>
      </c>
      <c r="AF116" s="4">
        <f t="shared" si="117"/>
        <v>0</v>
      </c>
      <c r="AG116" s="4">
        <f t="shared" si="117"/>
        <v>0</v>
      </c>
      <c r="AH116" s="4">
        <f t="shared" si="117"/>
        <v>0</v>
      </c>
      <c r="AI116" s="4">
        <f t="shared" si="117"/>
        <v>0</v>
      </c>
      <c r="AJ116" s="4">
        <f t="shared" si="117"/>
        <v>0</v>
      </c>
      <c r="AK116" s="4">
        <f t="shared" si="117"/>
        <v>0</v>
      </c>
    </row>
    <row r="117" spans="1:38">
      <c r="A117">
        <v>290100000</v>
      </c>
      <c r="B117" t="s">
        <v>108</v>
      </c>
      <c r="U117" s="5">
        <f>'[12]Catalago de egresos'!$C$117</f>
        <v>200000</v>
      </c>
    </row>
    <row r="119" spans="1:38" s="4" customFormat="1">
      <c r="A119" s="4">
        <v>300000000</v>
      </c>
      <c r="B119" s="4" t="s">
        <v>109</v>
      </c>
      <c r="C119" s="4">
        <f>C120+C133+C141+C148+C163+C175+C183+C188</f>
        <v>0</v>
      </c>
      <c r="D119" s="4">
        <f>D120+D133+D141+D148+D163+D175+D183+D188</f>
        <v>0</v>
      </c>
      <c r="E119" s="4">
        <f t="shared" ref="E119:M119" si="118">E120+E133+E141+E148+E163+E175+E183+E188</f>
        <v>0</v>
      </c>
      <c r="F119" s="4">
        <f t="shared" si="118"/>
        <v>64680</v>
      </c>
      <c r="G119" s="4">
        <f t="shared" si="118"/>
        <v>5500</v>
      </c>
      <c r="H119" s="4">
        <f t="shared" si="118"/>
        <v>0</v>
      </c>
      <c r="I119" s="41">
        <f t="shared" si="118"/>
        <v>2101170</v>
      </c>
      <c r="J119" s="42">
        <v>22800</v>
      </c>
      <c r="K119" s="4">
        <f t="shared" si="118"/>
        <v>1400</v>
      </c>
      <c r="L119" s="4">
        <f t="shared" si="118"/>
        <v>46450</v>
      </c>
      <c r="M119" s="4">
        <f t="shared" si="118"/>
        <v>43388</v>
      </c>
      <c r="N119" s="4">
        <f t="shared" ref="N119:T119" si="119">N120+N133+N141+N148+N163+N175+N183+N188</f>
        <v>182800</v>
      </c>
      <c r="O119" s="4">
        <f t="shared" si="119"/>
        <v>0</v>
      </c>
      <c r="P119" s="4">
        <f t="shared" si="119"/>
        <v>0</v>
      </c>
      <c r="Q119" s="41">
        <f t="shared" si="119"/>
        <v>230500</v>
      </c>
      <c r="R119" s="4">
        <f t="shared" si="119"/>
        <v>66460</v>
      </c>
      <c r="S119" s="41">
        <f t="shared" si="119"/>
        <v>1162843.6499999999</v>
      </c>
      <c r="T119" s="4">
        <f t="shared" si="119"/>
        <v>0</v>
      </c>
      <c r="U119" s="4">
        <f t="shared" ref="U119:V119" si="120">U120+U133+U141+U148+U163+U175+U183+U188</f>
        <v>4324000</v>
      </c>
      <c r="V119" s="4">
        <f t="shared" si="120"/>
        <v>7200</v>
      </c>
      <c r="W119" s="4">
        <f t="shared" ref="W119:X119" si="121">W120+W133+W141+W148+W163+W175+W183+W188</f>
        <v>0</v>
      </c>
      <c r="X119" s="4">
        <f t="shared" si="121"/>
        <v>0</v>
      </c>
      <c r="Y119" s="4">
        <f t="shared" ref="Y119:Z119" si="122">Y120+Y133+Y141+Y148+Y163+Y175+Y183+Y188</f>
        <v>0</v>
      </c>
      <c r="Z119" s="41">
        <f t="shared" si="122"/>
        <v>181550</v>
      </c>
      <c r="AA119" s="41">
        <f t="shared" ref="AA119:AC119" si="123">AA120+AA133+AA141+AA148+AA163+AA175+AA183+AA188</f>
        <v>29400</v>
      </c>
      <c r="AB119" s="41">
        <f t="shared" si="123"/>
        <v>51100</v>
      </c>
      <c r="AC119" s="4">
        <f t="shared" si="123"/>
        <v>36000</v>
      </c>
      <c r="AD119" s="4">
        <f t="shared" ref="AD119:AE119" si="124">AD120+AD133+AD141+AD148+AD163+AD175+AD183+AD188</f>
        <v>4000</v>
      </c>
      <c r="AE119" s="4">
        <f t="shared" si="124"/>
        <v>0</v>
      </c>
      <c r="AF119" s="4">
        <f t="shared" ref="AF119:AK119" si="125">AF120+AF133+AF141+AF148+AF163+AF175+AF183+AF188</f>
        <v>18895.96</v>
      </c>
      <c r="AG119" s="4">
        <f t="shared" si="125"/>
        <v>0</v>
      </c>
      <c r="AH119" s="4">
        <f t="shared" si="125"/>
        <v>0</v>
      </c>
      <c r="AI119" s="4">
        <f t="shared" si="125"/>
        <v>430</v>
      </c>
      <c r="AJ119" s="4">
        <f t="shared" si="125"/>
        <v>0</v>
      </c>
      <c r="AK119" s="4">
        <f t="shared" si="125"/>
        <v>0</v>
      </c>
      <c r="AL119" s="39">
        <f>SUM(C119:AK119)</f>
        <v>8580567.6100000013</v>
      </c>
    </row>
    <row r="120" spans="1:38" s="4" customFormat="1">
      <c r="A120" s="4">
        <v>310000000</v>
      </c>
      <c r="B120" s="4" t="s">
        <v>110</v>
      </c>
      <c r="C120" s="4">
        <f>SUM(C121:C132)</f>
        <v>0</v>
      </c>
      <c r="D120" s="4">
        <f>SUM(D121:D132)</f>
        <v>0</v>
      </c>
      <c r="E120" s="4">
        <f t="shared" ref="E120:M120" si="126">SUM(E121:E132)</f>
        <v>0</v>
      </c>
      <c r="F120" s="4">
        <f t="shared" si="126"/>
        <v>0</v>
      </c>
      <c r="G120" s="4">
        <f t="shared" si="126"/>
        <v>0</v>
      </c>
      <c r="H120" s="4">
        <f t="shared" si="126"/>
        <v>0</v>
      </c>
      <c r="I120" s="4">
        <f t="shared" si="126"/>
        <v>2036670</v>
      </c>
      <c r="J120" s="4">
        <f t="shared" si="126"/>
        <v>0</v>
      </c>
      <c r="K120" s="4">
        <f t="shared" si="126"/>
        <v>0</v>
      </c>
      <c r="L120" s="4">
        <f t="shared" si="126"/>
        <v>0</v>
      </c>
      <c r="M120" s="4">
        <f t="shared" si="126"/>
        <v>11988</v>
      </c>
      <c r="N120" s="4">
        <f t="shared" ref="N120:T120" si="127">SUM(N121:N132)</f>
        <v>0</v>
      </c>
      <c r="O120" s="4">
        <f t="shared" si="127"/>
        <v>0</v>
      </c>
      <c r="P120" s="4">
        <f t="shared" si="127"/>
        <v>0</v>
      </c>
      <c r="Q120" s="4">
        <f t="shared" si="127"/>
        <v>0</v>
      </c>
      <c r="R120" s="4">
        <f t="shared" si="127"/>
        <v>0</v>
      </c>
      <c r="S120" s="4">
        <f t="shared" si="127"/>
        <v>0</v>
      </c>
      <c r="T120" s="4">
        <f t="shared" si="127"/>
        <v>0</v>
      </c>
      <c r="U120" s="4">
        <f t="shared" ref="U120:V120" si="128">SUM(U121:U132)</f>
        <v>15000</v>
      </c>
      <c r="V120" s="4">
        <f t="shared" si="128"/>
        <v>0</v>
      </c>
      <c r="W120" s="4">
        <f t="shared" ref="W120:X120" si="129">SUM(W121:W132)</f>
        <v>0</v>
      </c>
      <c r="X120" s="4">
        <f t="shared" si="129"/>
        <v>0</v>
      </c>
      <c r="Y120" s="4">
        <f t="shared" ref="Y120:Z120" si="130">SUM(Y121:Y132)</f>
        <v>0</v>
      </c>
      <c r="Z120" s="4">
        <f t="shared" si="130"/>
        <v>0</v>
      </c>
      <c r="AA120" s="4">
        <f t="shared" ref="AA120:AC120" si="131">SUM(AA121:AA132)</f>
        <v>0</v>
      </c>
      <c r="AB120" s="4">
        <f t="shared" si="131"/>
        <v>0</v>
      </c>
      <c r="AC120" s="4">
        <f t="shared" si="131"/>
        <v>0</v>
      </c>
      <c r="AD120" s="4">
        <f t="shared" ref="AD120:AE120" si="132">SUM(AD121:AD132)</f>
        <v>0</v>
      </c>
      <c r="AE120" s="4">
        <f t="shared" si="132"/>
        <v>0</v>
      </c>
      <c r="AF120" s="4">
        <f t="shared" ref="AF120:AK120" si="133">SUM(AF121:AF132)</f>
        <v>0</v>
      </c>
      <c r="AG120" s="4">
        <f t="shared" si="133"/>
        <v>0</v>
      </c>
      <c r="AH120" s="4">
        <f t="shared" si="133"/>
        <v>0</v>
      </c>
      <c r="AI120" s="4">
        <f t="shared" si="133"/>
        <v>0</v>
      </c>
      <c r="AJ120" s="4">
        <f t="shared" si="133"/>
        <v>0</v>
      </c>
      <c r="AK120" s="4">
        <f t="shared" si="133"/>
        <v>0</v>
      </c>
    </row>
    <row r="121" spans="1:38">
      <c r="A121">
        <v>310100000</v>
      </c>
      <c r="B121" t="s">
        <v>111</v>
      </c>
    </row>
    <row r="122" spans="1:38">
      <c r="A122">
        <v>310200000</v>
      </c>
      <c r="B122" t="s">
        <v>112</v>
      </c>
    </row>
    <row r="123" spans="1:38">
      <c r="A123">
        <v>310300000</v>
      </c>
      <c r="B123" t="s">
        <v>113</v>
      </c>
    </row>
    <row r="124" spans="1:38">
      <c r="A124">
        <v>310400000</v>
      </c>
      <c r="B124" t="s">
        <v>114</v>
      </c>
      <c r="U124" s="5">
        <f>'[12]Catalago de egresos'!$C$124</f>
        <v>15000</v>
      </c>
    </row>
    <row r="125" spans="1:38">
      <c r="A125">
        <v>310500000</v>
      </c>
      <c r="B125" t="s">
        <v>115</v>
      </c>
    </row>
    <row r="126" spans="1:38">
      <c r="A126">
        <v>310600000</v>
      </c>
      <c r="B126" t="s">
        <v>116</v>
      </c>
    </row>
    <row r="127" spans="1:38">
      <c r="A127">
        <v>310700000</v>
      </c>
      <c r="B127" t="s">
        <v>117</v>
      </c>
      <c r="M127">
        <v>11988</v>
      </c>
    </row>
    <row r="128" spans="1:38">
      <c r="A128">
        <v>310800000</v>
      </c>
      <c r="B128" t="s">
        <v>118</v>
      </c>
      <c r="I128">
        <f>'[23]Catalago de egresos'!$C$128</f>
        <v>2036670</v>
      </c>
    </row>
    <row r="129" spans="1:37">
      <c r="A129">
        <v>310900000</v>
      </c>
      <c r="B129" t="s">
        <v>119</v>
      </c>
    </row>
    <row r="130" spans="1:37">
      <c r="A130">
        <v>311000000</v>
      </c>
      <c r="B130" t="s">
        <v>120</v>
      </c>
    </row>
    <row r="131" spans="1:37">
      <c r="A131">
        <v>311100000</v>
      </c>
      <c r="B131" t="s">
        <v>121</v>
      </c>
    </row>
    <row r="132" spans="1:37">
      <c r="A132">
        <v>311200000</v>
      </c>
      <c r="B132" t="s">
        <v>122</v>
      </c>
    </row>
    <row r="133" spans="1:37" s="4" customFormat="1">
      <c r="A133" s="4">
        <v>320000000</v>
      </c>
      <c r="B133" s="4" t="s">
        <v>123</v>
      </c>
      <c r="C133" s="4">
        <f>SUM(C134:C140)</f>
        <v>0</v>
      </c>
      <c r="D133" s="4">
        <f>SUM(D134:D140)</f>
        <v>0</v>
      </c>
      <c r="E133" s="4">
        <f t="shared" ref="E133:M133" si="134">SUM(E134:E140)</f>
        <v>0</v>
      </c>
      <c r="F133" s="4">
        <f t="shared" si="134"/>
        <v>0</v>
      </c>
      <c r="G133" s="4">
        <f t="shared" si="134"/>
        <v>0</v>
      </c>
      <c r="H133" s="4">
        <f t="shared" si="134"/>
        <v>0</v>
      </c>
      <c r="I133" s="4">
        <f t="shared" si="134"/>
        <v>0</v>
      </c>
      <c r="J133" s="4">
        <f t="shared" si="134"/>
        <v>0</v>
      </c>
      <c r="K133" s="4">
        <f t="shared" si="134"/>
        <v>0</v>
      </c>
      <c r="L133" s="4">
        <f t="shared" si="134"/>
        <v>14000</v>
      </c>
      <c r="M133" s="4">
        <f t="shared" si="134"/>
        <v>0</v>
      </c>
      <c r="N133" s="4">
        <f t="shared" ref="N133:T133" si="135">SUM(N134:N140)</f>
        <v>0</v>
      </c>
      <c r="O133" s="4">
        <f t="shared" si="135"/>
        <v>0</v>
      </c>
      <c r="P133" s="4">
        <f t="shared" si="135"/>
        <v>0</v>
      </c>
      <c r="Q133" s="4">
        <f t="shared" si="135"/>
        <v>30000</v>
      </c>
      <c r="R133" s="4">
        <f t="shared" si="135"/>
        <v>0</v>
      </c>
      <c r="S133" s="4">
        <f t="shared" si="135"/>
        <v>0</v>
      </c>
      <c r="T133" s="4">
        <f t="shared" si="135"/>
        <v>0</v>
      </c>
      <c r="U133" s="4">
        <f t="shared" ref="U133:V133" si="136">SUM(U134:U140)</f>
        <v>100000</v>
      </c>
      <c r="V133" s="4">
        <f t="shared" si="136"/>
        <v>0</v>
      </c>
      <c r="W133" s="4">
        <f t="shared" ref="W133:X133" si="137">SUM(W134:W140)</f>
        <v>0</v>
      </c>
      <c r="X133" s="4">
        <f t="shared" si="137"/>
        <v>0</v>
      </c>
      <c r="Y133" s="4">
        <f t="shared" ref="Y133:Z133" si="138">SUM(Y134:Y140)</f>
        <v>0</v>
      </c>
      <c r="Z133" s="4">
        <f t="shared" si="138"/>
        <v>0</v>
      </c>
      <c r="AA133" s="4">
        <f t="shared" ref="AA133:AC133" si="139">SUM(AA134:AA140)</f>
        <v>14400</v>
      </c>
      <c r="AB133" s="4">
        <f t="shared" si="139"/>
        <v>0</v>
      </c>
      <c r="AC133" s="4">
        <f t="shared" si="139"/>
        <v>0</v>
      </c>
      <c r="AD133" s="4">
        <f t="shared" ref="AD133:AE133" si="140">SUM(AD134:AD140)</f>
        <v>0</v>
      </c>
      <c r="AE133" s="4">
        <f t="shared" si="140"/>
        <v>0</v>
      </c>
      <c r="AF133" s="4">
        <f t="shared" ref="AF133:AK133" si="141">SUM(AF134:AF140)</f>
        <v>0</v>
      </c>
      <c r="AG133" s="4">
        <f t="shared" si="141"/>
        <v>0</v>
      </c>
      <c r="AH133" s="4">
        <f t="shared" si="141"/>
        <v>0</v>
      </c>
      <c r="AI133" s="4">
        <f t="shared" si="141"/>
        <v>0</v>
      </c>
      <c r="AJ133" s="4">
        <f t="shared" si="141"/>
        <v>0</v>
      </c>
      <c r="AK133" s="4">
        <f t="shared" si="141"/>
        <v>0</v>
      </c>
    </row>
    <row r="134" spans="1:37">
      <c r="A134">
        <v>320100000</v>
      </c>
      <c r="B134" t="s">
        <v>124</v>
      </c>
    </row>
    <row r="135" spans="1:37">
      <c r="A135">
        <v>320200000</v>
      </c>
      <c r="B135" t="s">
        <v>125</v>
      </c>
      <c r="U135" s="5">
        <f>'[12]Catalago de egresos'!$C$135</f>
        <v>100000</v>
      </c>
    </row>
    <row r="136" spans="1:37">
      <c r="A136">
        <v>320300000</v>
      </c>
      <c r="B136" t="s">
        <v>126</v>
      </c>
      <c r="Q136" s="13">
        <f>'[10]Catalago de egresos'!$C$136</f>
        <v>30000</v>
      </c>
      <c r="AA136" s="3">
        <f>+'[16]Catalago de egresos'!$F$136</f>
        <v>14400</v>
      </c>
    </row>
    <row r="137" spans="1:37">
      <c r="A137">
        <v>320400000</v>
      </c>
      <c r="B137" t="s">
        <v>127</v>
      </c>
    </row>
    <row r="138" spans="1:37">
      <c r="A138">
        <v>320500000</v>
      </c>
      <c r="B138" t="s">
        <v>128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>
        <f>'[7]CATALAGO EGRESOS'!$L$138</f>
        <v>14000</v>
      </c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</row>
    <row r="139" spans="1:37">
      <c r="A139">
        <v>320600000</v>
      </c>
      <c r="B139" t="s">
        <v>129</v>
      </c>
    </row>
    <row r="140" spans="1:37">
      <c r="A140">
        <v>320700000</v>
      </c>
      <c r="B140" t="s">
        <v>130</v>
      </c>
    </row>
    <row r="141" spans="1:37" s="4" customFormat="1">
      <c r="A141" s="4">
        <v>330000000</v>
      </c>
      <c r="B141" s="4" t="s">
        <v>131</v>
      </c>
      <c r="C141" s="4">
        <f>SUM(C142:C147)</f>
        <v>0</v>
      </c>
      <c r="D141" s="4">
        <f>SUM(D142:D147)</f>
        <v>0</v>
      </c>
      <c r="E141" s="4">
        <f t="shared" ref="E141:M141" si="142">SUM(E142:E147)</f>
        <v>0</v>
      </c>
      <c r="F141" s="4">
        <f t="shared" si="142"/>
        <v>0</v>
      </c>
      <c r="G141" s="4">
        <f t="shared" si="142"/>
        <v>0</v>
      </c>
      <c r="H141" s="4">
        <f t="shared" si="142"/>
        <v>0</v>
      </c>
      <c r="I141" s="4">
        <f t="shared" si="142"/>
        <v>0</v>
      </c>
      <c r="J141" s="4">
        <f t="shared" si="142"/>
        <v>0</v>
      </c>
      <c r="K141" s="4">
        <f t="shared" si="142"/>
        <v>0</v>
      </c>
      <c r="L141" s="4">
        <f t="shared" si="142"/>
        <v>0</v>
      </c>
      <c r="M141" s="4">
        <f t="shared" si="142"/>
        <v>0</v>
      </c>
      <c r="N141" s="4">
        <f t="shared" ref="N141:T141" si="143">SUM(N142:N147)</f>
        <v>60000</v>
      </c>
      <c r="O141" s="4">
        <f t="shared" si="143"/>
        <v>0</v>
      </c>
      <c r="P141" s="4">
        <f t="shared" si="143"/>
        <v>0</v>
      </c>
      <c r="Q141" s="4">
        <f t="shared" si="143"/>
        <v>0</v>
      </c>
      <c r="R141" s="4">
        <f t="shared" si="143"/>
        <v>0</v>
      </c>
      <c r="S141" s="4">
        <f t="shared" si="143"/>
        <v>0</v>
      </c>
      <c r="T141" s="4">
        <f t="shared" si="143"/>
        <v>0</v>
      </c>
      <c r="U141" s="4">
        <f t="shared" ref="U141:V141" si="144">SUM(U142:U147)</f>
        <v>545000</v>
      </c>
      <c r="V141" s="4">
        <f t="shared" si="144"/>
        <v>0</v>
      </c>
      <c r="W141" s="4">
        <f t="shared" ref="W141:X141" si="145">SUM(W142:W147)</f>
        <v>0</v>
      </c>
      <c r="X141" s="4">
        <f t="shared" si="145"/>
        <v>0</v>
      </c>
      <c r="Y141" s="4">
        <f t="shared" ref="Y141:Z141" si="146">SUM(Y142:Y147)</f>
        <v>0</v>
      </c>
      <c r="Z141" s="4">
        <f t="shared" si="146"/>
        <v>0</v>
      </c>
      <c r="AA141" s="4">
        <f t="shared" ref="AA141:AC141" si="147">SUM(AA142:AA147)</f>
        <v>0</v>
      </c>
      <c r="AB141" s="4">
        <f t="shared" si="147"/>
        <v>0</v>
      </c>
      <c r="AC141" s="4">
        <f t="shared" si="147"/>
        <v>0</v>
      </c>
      <c r="AD141" s="4">
        <f t="shared" ref="AD141:AE141" si="148">SUM(AD142:AD147)</f>
        <v>0</v>
      </c>
      <c r="AE141" s="4">
        <f t="shared" si="148"/>
        <v>0</v>
      </c>
      <c r="AF141" s="4">
        <f t="shared" ref="AF141:AK141" si="149">SUM(AF142:AF147)</f>
        <v>0</v>
      </c>
      <c r="AG141" s="4">
        <f t="shared" si="149"/>
        <v>0</v>
      </c>
      <c r="AH141" s="4">
        <f t="shared" si="149"/>
        <v>0</v>
      </c>
      <c r="AI141" s="4">
        <f t="shared" si="149"/>
        <v>0</v>
      </c>
      <c r="AJ141" s="4">
        <f t="shared" si="149"/>
        <v>0</v>
      </c>
      <c r="AK141" s="4">
        <f t="shared" si="149"/>
        <v>0</v>
      </c>
    </row>
    <row r="142" spans="1:37">
      <c r="A142">
        <v>330100000</v>
      </c>
      <c r="B142" t="s">
        <v>132</v>
      </c>
      <c r="U142" s="5">
        <f>'[12]Catalago de egresos'!$C$142</f>
        <v>300000</v>
      </c>
    </row>
    <row r="143" spans="1:37">
      <c r="A143">
        <v>330200000</v>
      </c>
      <c r="B143" t="s">
        <v>133</v>
      </c>
      <c r="N143">
        <f>'[8]Catalago de egresos'!$C$143</f>
        <v>60000</v>
      </c>
    </row>
    <row r="144" spans="1:37">
      <c r="A144">
        <v>330300000</v>
      </c>
      <c r="B144" t="s">
        <v>134</v>
      </c>
      <c r="U144" s="5">
        <f>'[12]Catalago de egresos'!$C$144</f>
        <v>245000</v>
      </c>
    </row>
    <row r="145" spans="1:37">
      <c r="A145">
        <v>330400000</v>
      </c>
      <c r="B145" t="s">
        <v>135</v>
      </c>
    </row>
    <row r="146" spans="1:37">
      <c r="A146">
        <v>330500000</v>
      </c>
      <c r="B146" t="s">
        <v>136</v>
      </c>
    </row>
    <row r="147" spans="1:37">
      <c r="A147">
        <v>330600000</v>
      </c>
      <c r="B147" t="s">
        <v>137</v>
      </c>
    </row>
    <row r="148" spans="1:37" s="4" customFormat="1">
      <c r="A148" s="4">
        <v>340000000</v>
      </c>
      <c r="B148" s="4" t="s">
        <v>138</v>
      </c>
      <c r="C148" s="4">
        <f>SUM(C149:C162)</f>
        <v>0</v>
      </c>
      <c r="D148" s="4">
        <f>SUM(D149:D162)</f>
        <v>0</v>
      </c>
      <c r="E148" s="4">
        <f t="shared" ref="E148:M148" si="150">SUM(E149:E162)</f>
        <v>0</v>
      </c>
      <c r="F148" s="4">
        <f t="shared" si="150"/>
        <v>0</v>
      </c>
      <c r="G148" s="4">
        <f t="shared" si="150"/>
        <v>0</v>
      </c>
      <c r="H148" s="4">
        <f t="shared" si="150"/>
        <v>0</v>
      </c>
      <c r="I148" s="4">
        <f t="shared" si="150"/>
        <v>0</v>
      </c>
      <c r="J148" s="4">
        <f t="shared" si="150"/>
        <v>0</v>
      </c>
      <c r="K148" s="4">
        <f t="shared" si="150"/>
        <v>0</v>
      </c>
      <c r="L148" s="4">
        <f t="shared" si="150"/>
        <v>0</v>
      </c>
      <c r="M148" s="4">
        <f t="shared" si="150"/>
        <v>0</v>
      </c>
      <c r="N148" s="4">
        <f t="shared" ref="N148:T148" si="151">SUM(N149:N162)</f>
        <v>0</v>
      </c>
      <c r="O148" s="4">
        <f t="shared" si="151"/>
        <v>0</v>
      </c>
      <c r="P148" s="4">
        <f t="shared" si="151"/>
        <v>0</v>
      </c>
      <c r="Q148" s="4">
        <f t="shared" si="151"/>
        <v>0</v>
      </c>
      <c r="R148" s="4">
        <f t="shared" si="151"/>
        <v>21460</v>
      </c>
      <c r="S148" s="4">
        <f t="shared" si="151"/>
        <v>0</v>
      </c>
      <c r="T148" s="4">
        <f t="shared" si="151"/>
        <v>0</v>
      </c>
      <c r="U148" s="4">
        <f t="shared" ref="U148:V148" si="152">SUM(U149:U162)</f>
        <v>584000</v>
      </c>
      <c r="V148" s="4">
        <f t="shared" si="152"/>
        <v>0</v>
      </c>
      <c r="W148" s="4">
        <f t="shared" ref="W148:X148" si="153">SUM(W149:W162)</f>
        <v>0</v>
      </c>
      <c r="X148" s="4">
        <f t="shared" si="153"/>
        <v>0</v>
      </c>
      <c r="Y148" s="4">
        <f t="shared" ref="Y148:Z148" si="154">SUM(Y149:Y162)</f>
        <v>0</v>
      </c>
      <c r="Z148" s="4">
        <f t="shared" si="154"/>
        <v>0</v>
      </c>
      <c r="AA148" s="4">
        <f t="shared" ref="AA148:AC148" si="155">SUM(AA149:AA162)</f>
        <v>0</v>
      </c>
      <c r="AB148" s="4">
        <f t="shared" si="155"/>
        <v>0</v>
      </c>
      <c r="AC148" s="4">
        <f t="shared" si="155"/>
        <v>0</v>
      </c>
      <c r="AD148" s="4">
        <f t="shared" ref="AD148:AE148" si="156">SUM(AD149:AD162)</f>
        <v>0</v>
      </c>
      <c r="AE148" s="4">
        <f t="shared" si="156"/>
        <v>0</v>
      </c>
      <c r="AF148" s="4">
        <f t="shared" ref="AF148:AK148" si="157">SUM(AF149:AF162)</f>
        <v>0</v>
      </c>
      <c r="AG148" s="4">
        <f t="shared" si="157"/>
        <v>0</v>
      </c>
      <c r="AH148" s="4">
        <f t="shared" si="157"/>
        <v>0</v>
      </c>
      <c r="AI148" s="4">
        <f t="shared" si="157"/>
        <v>0</v>
      </c>
      <c r="AJ148" s="4">
        <f t="shared" si="157"/>
        <v>0</v>
      </c>
      <c r="AK148" s="4">
        <f t="shared" si="157"/>
        <v>0</v>
      </c>
    </row>
    <row r="149" spans="1:37">
      <c r="A149">
        <v>340100000</v>
      </c>
      <c r="B149" t="s">
        <v>139</v>
      </c>
    </row>
    <row r="150" spans="1:37">
      <c r="A150">
        <v>340200000</v>
      </c>
      <c r="B150" t="s">
        <v>140</v>
      </c>
    </row>
    <row r="151" spans="1:37">
      <c r="A151">
        <v>340300000</v>
      </c>
      <c r="B151" t="s">
        <v>141</v>
      </c>
    </row>
    <row r="152" spans="1:37">
      <c r="A152">
        <v>340400000</v>
      </c>
      <c r="B152" t="s">
        <v>142</v>
      </c>
    </row>
    <row r="153" spans="1:37">
      <c r="A153">
        <v>340500000</v>
      </c>
      <c r="B153" t="s">
        <v>143</v>
      </c>
    </row>
    <row r="154" spans="1:37">
      <c r="A154">
        <v>340600000</v>
      </c>
      <c r="B154" t="s">
        <v>144</v>
      </c>
    </row>
    <row r="155" spans="1:37">
      <c r="A155">
        <v>340700000</v>
      </c>
      <c r="B155" t="s">
        <v>145</v>
      </c>
      <c r="U155" s="5">
        <f>'[12]Catalago de egresos'!$C$155</f>
        <v>584000</v>
      </c>
    </row>
    <row r="156" spans="1:37">
      <c r="A156">
        <v>340800000</v>
      </c>
      <c r="B156" t="s">
        <v>146</v>
      </c>
    </row>
    <row r="157" spans="1:37">
      <c r="A157">
        <v>340900000</v>
      </c>
      <c r="B157" t="s">
        <v>147</v>
      </c>
      <c r="R157" s="15">
        <v>21460</v>
      </c>
    </row>
    <row r="158" spans="1:37">
      <c r="A158">
        <v>341000000</v>
      </c>
      <c r="B158" t="s">
        <v>148</v>
      </c>
    </row>
    <row r="159" spans="1:37">
      <c r="A159">
        <v>341100000</v>
      </c>
      <c r="B159" t="s">
        <v>149</v>
      </c>
    </row>
    <row r="160" spans="1:37">
      <c r="A160">
        <v>341200000</v>
      </c>
      <c r="B160" t="s">
        <v>150</v>
      </c>
    </row>
    <row r="161" spans="1:37">
      <c r="A161">
        <v>341300000</v>
      </c>
      <c r="B161" t="s">
        <v>151</v>
      </c>
    </row>
    <row r="162" spans="1:37">
      <c r="A162">
        <v>341400000</v>
      </c>
      <c r="B162" t="s">
        <v>152</v>
      </c>
    </row>
    <row r="163" spans="1:37" s="4" customFormat="1">
      <c r="A163" s="4">
        <v>350000000</v>
      </c>
      <c r="B163" s="4" t="s">
        <v>153</v>
      </c>
      <c r="C163" s="4">
        <f>SUM(C164:C174)</f>
        <v>0</v>
      </c>
      <c r="D163" s="4">
        <f>SUM(D164:D174)</f>
        <v>0</v>
      </c>
      <c r="E163" s="4">
        <f t="shared" ref="E163:M163" si="158">SUM(E164:E174)</f>
        <v>0</v>
      </c>
      <c r="F163" s="4">
        <f t="shared" si="158"/>
        <v>26000</v>
      </c>
      <c r="G163" s="4">
        <f t="shared" si="158"/>
        <v>0</v>
      </c>
      <c r="H163" s="4">
        <f t="shared" si="158"/>
        <v>0</v>
      </c>
      <c r="I163" s="4">
        <f t="shared" si="158"/>
        <v>64500</v>
      </c>
      <c r="J163" s="4">
        <f t="shared" si="158"/>
        <v>0</v>
      </c>
      <c r="K163" s="4">
        <f t="shared" si="158"/>
        <v>1400</v>
      </c>
      <c r="L163" s="4">
        <f t="shared" si="158"/>
        <v>0</v>
      </c>
      <c r="M163" s="4">
        <f t="shared" si="158"/>
        <v>31400</v>
      </c>
      <c r="N163" s="4">
        <f t="shared" ref="N163:T163" si="159">SUM(N164:N174)</f>
        <v>0</v>
      </c>
      <c r="O163" s="4">
        <f t="shared" si="159"/>
        <v>0</v>
      </c>
      <c r="P163" s="4">
        <f t="shared" si="159"/>
        <v>0</v>
      </c>
      <c r="Q163" s="4">
        <f t="shared" si="159"/>
        <v>0</v>
      </c>
      <c r="R163" s="4">
        <f t="shared" si="159"/>
        <v>45000</v>
      </c>
      <c r="S163" s="4">
        <f t="shared" si="159"/>
        <v>0</v>
      </c>
      <c r="T163" s="4">
        <f t="shared" si="159"/>
        <v>0</v>
      </c>
      <c r="U163" s="4">
        <f t="shared" ref="U163:V163" si="160">SUM(U164:U174)</f>
        <v>2980000</v>
      </c>
      <c r="V163" s="4">
        <f t="shared" si="160"/>
        <v>0</v>
      </c>
      <c r="W163" s="4">
        <f t="shared" ref="W163:X163" si="161">SUM(W164:W174)</f>
        <v>0</v>
      </c>
      <c r="X163" s="4">
        <f t="shared" si="161"/>
        <v>0</v>
      </c>
      <c r="Y163" s="4">
        <f t="shared" ref="Y163:Z163" si="162">SUM(Y164:Y174)</f>
        <v>0</v>
      </c>
      <c r="Z163" s="4">
        <f t="shared" si="162"/>
        <v>170100</v>
      </c>
      <c r="AA163" s="4">
        <f t="shared" ref="AA163:AC163" si="163">SUM(AA164:AA174)</f>
        <v>0</v>
      </c>
      <c r="AB163" s="4">
        <f t="shared" si="163"/>
        <v>0</v>
      </c>
      <c r="AC163" s="4">
        <f t="shared" si="163"/>
        <v>0</v>
      </c>
      <c r="AD163" s="4">
        <f t="shared" ref="AD163:AE163" si="164">SUM(AD164:AD174)</f>
        <v>4000</v>
      </c>
      <c r="AE163" s="4">
        <f t="shared" si="164"/>
        <v>0</v>
      </c>
      <c r="AF163" s="4">
        <f t="shared" ref="AF163:AK163" si="165">SUM(AF164:AF174)</f>
        <v>0</v>
      </c>
      <c r="AG163" s="4">
        <f t="shared" si="165"/>
        <v>0</v>
      </c>
      <c r="AH163" s="4">
        <f t="shared" si="165"/>
        <v>0</v>
      </c>
      <c r="AI163" s="4">
        <f t="shared" si="165"/>
        <v>430</v>
      </c>
      <c r="AJ163" s="4">
        <f t="shared" si="165"/>
        <v>0</v>
      </c>
      <c r="AK163" s="4">
        <f t="shared" si="165"/>
        <v>0</v>
      </c>
    </row>
    <row r="164" spans="1:37">
      <c r="A164">
        <v>350100000</v>
      </c>
      <c r="B164" t="s">
        <v>154</v>
      </c>
    </row>
    <row r="165" spans="1:37">
      <c r="A165">
        <v>350200000</v>
      </c>
      <c r="B165" t="s">
        <v>155</v>
      </c>
      <c r="M165">
        <v>31400</v>
      </c>
      <c r="R165">
        <v>45000</v>
      </c>
    </row>
    <row r="166" spans="1:37">
      <c r="A166">
        <v>350300000</v>
      </c>
      <c r="B166" t="s">
        <v>156</v>
      </c>
      <c r="F166">
        <f>'[20]CATALAGO GENERAL'!$C$165</f>
        <v>26000</v>
      </c>
      <c r="I166">
        <f>'[23]Catalago de egresos'!$C$166</f>
        <v>61500</v>
      </c>
      <c r="Z166">
        <f>'[15]Catalago de egresos'!$C$166</f>
        <v>150000</v>
      </c>
      <c r="AD166">
        <f>+'[22]catalogo alumbrado publico'!$C$165</f>
        <v>4000</v>
      </c>
    </row>
    <row r="167" spans="1:37">
      <c r="A167">
        <v>350400000</v>
      </c>
      <c r="B167" t="s">
        <v>157</v>
      </c>
      <c r="U167" s="5">
        <f>'[12]Catalago de egresos'!$C$167+1600000</f>
        <v>1980000</v>
      </c>
    </row>
    <row r="168" spans="1:37">
      <c r="A168">
        <v>350500000</v>
      </c>
      <c r="B168" t="s">
        <v>158</v>
      </c>
      <c r="I168">
        <f>'[23]Catalago de egresos'!$C$168</f>
        <v>3000</v>
      </c>
      <c r="K168">
        <f>'[6]catalago entrega y transsporte'!$C$167</f>
        <v>1400</v>
      </c>
      <c r="U168" s="5">
        <f>'[12]Catalago de egresos'!$C$168</f>
        <v>1000000</v>
      </c>
      <c r="Z168">
        <f>'[15]Catalago de egresos'!$C$168</f>
        <v>20100</v>
      </c>
    </row>
    <row r="169" spans="1:37">
      <c r="A169">
        <v>350600000</v>
      </c>
      <c r="B169" t="s">
        <v>159</v>
      </c>
      <c r="AI169">
        <v>430</v>
      </c>
    </row>
    <row r="170" spans="1:37">
      <c r="A170">
        <v>350700000</v>
      </c>
      <c r="B170" t="s">
        <v>160</v>
      </c>
    </row>
    <row r="171" spans="1:37">
      <c r="A171">
        <v>350800000</v>
      </c>
      <c r="B171" t="s">
        <v>161</v>
      </c>
    </row>
    <row r="172" spans="1:37">
      <c r="A172">
        <v>350900000</v>
      </c>
      <c r="B172" t="s">
        <v>162</v>
      </c>
    </row>
    <row r="173" spans="1:37">
      <c r="A173">
        <v>351000000</v>
      </c>
      <c r="B173" t="s">
        <v>163</v>
      </c>
    </row>
    <row r="174" spans="1:37">
      <c r="A174">
        <v>351100000</v>
      </c>
      <c r="B174" t="s">
        <v>164</v>
      </c>
    </row>
    <row r="175" spans="1:37" s="4" customFormat="1">
      <c r="A175" s="4">
        <v>360000000</v>
      </c>
      <c r="B175" s="4" t="s">
        <v>165</v>
      </c>
      <c r="C175" s="4">
        <f>SUM(C176:C182)</f>
        <v>0</v>
      </c>
      <c r="D175" s="4">
        <f>SUM(D176:D182)</f>
        <v>0</v>
      </c>
      <c r="E175" s="4">
        <f t="shared" ref="E175:M175" si="166">SUM(E176:E182)</f>
        <v>0</v>
      </c>
      <c r="F175" s="4">
        <f t="shared" si="166"/>
        <v>38680</v>
      </c>
      <c r="G175" s="4">
        <f t="shared" si="166"/>
        <v>5500</v>
      </c>
      <c r="H175" s="4">
        <f t="shared" si="166"/>
        <v>0</v>
      </c>
      <c r="I175" s="4">
        <f t="shared" si="166"/>
        <v>0</v>
      </c>
      <c r="J175" s="4">
        <f t="shared" si="166"/>
        <v>0</v>
      </c>
      <c r="K175" s="4">
        <f t="shared" si="166"/>
        <v>0</v>
      </c>
      <c r="L175" s="4">
        <f t="shared" si="166"/>
        <v>5300</v>
      </c>
      <c r="M175" s="4">
        <f t="shared" si="166"/>
        <v>0</v>
      </c>
      <c r="N175" s="4">
        <f t="shared" ref="N175:T175" si="167">SUM(N176:N182)</f>
        <v>12800</v>
      </c>
      <c r="O175" s="4">
        <f t="shared" si="167"/>
        <v>0</v>
      </c>
      <c r="P175" s="4">
        <f t="shared" si="167"/>
        <v>0</v>
      </c>
      <c r="Q175" s="4">
        <f t="shared" si="167"/>
        <v>40000</v>
      </c>
      <c r="R175" s="4">
        <f t="shared" si="167"/>
        <v>0</v>
      </c>
      <c r="S175" s="4">
        <f t="shared" si="167"/>
        <v>0</v>
      </c>
      <c r="T175" s="4">
        <f t="shared" si="167"/>
        <v>0</v>
      </c>
      <c r="U175" s="4">
        <f t="shared" ref="U175:V175" si="168">SUM(U176:U182)</f>
        <v>0</v>
      </c>
      <c r="V175" s="4">
        <f t="shared" si="168"/>
        <v>0</v>
      </c>
      <c r="W175" s="4">
        <f t="shared" ref="W175:X175" si="169">SUM(W176:W182)</f>
        <v>0</v>
      </c>
      <c r="X175" s="4">
        <f t="shared" si="169"/>
        <v>0</v>
      </c>
      <c r="Y175" s="4">
        <f t="shared" ref="Y175:Z175" si="170">SUM(Y176:Y182)</f>
        <v>0</v>
      </c>
      <c r="Z175" s="4">
        <f t="shared" si="170"/>
        <v>11450</v>
      </c>
      <c r="AA175" s="4">
        <f t="shared" ref="AA175:AC175" si="171">SUM(AA176:AA182)</f>
        <v>0</v>
      </c>
      <c r="AB175" s="4">
        <f t="shared" si="171"/>
        <v>0</v>
      </c>
      <c r="AC175" s="4">
        <f t="shared" si="171"/>
        <v>0</v>
      </c>
      <c r="AD175" s="4">
        <f t="shared" ref="AD175:AE175" si="172">SUM(AD176:AD182)</f>
        <v>0</v>
      </c>
      <c r="AE175" s="4">
        <f t="shared" si="172"/>
        <v>0</v>
      </c>
      <c r="AF175" s="4">
        <f t="shared" ref="AF175:AK175" si="173">SUM(AF176:AF182)</f>
        <v>0</v>
      </c>
      <c r="AG175" s="4">
        <f t="shared" si="173"/>
        <v>0</v>
      </c>
      <c r="AH175" s="4">
        <f t="shared" si="173"/>
        <v>0</v>
      </c>
      <c r="AI175" s="4">
        <f t="shared" si="173"/>
        <v>0</v>
      </c>
      <c r="AJ175" s="4">
        <f t="shared" si="173"/>
        <v>0</v>
      </c>
      <c r="AK175" s="4">
        <f t="shared" si="173"/>
        <v>0</v>
      </c>
    </row>
    <row r="176" spans="1:37">
      <c r="A176">
        <v>360100000</v>
      </c>
      <c r="B176" t="s">
        <v>166</v>
      </c>
    </row>
    <row r="177" spans="1:37">
      <c r="A177">
        <v>360200000</v>
      </c>
      <c r="B177" t="s">
        <v>167</v>
      </c>
      <c r="F177">
        <f>'[20]CATALAGO GENERAL'!$C$176</f>
        <v>18680</v>
      </c>
      <c r="G177" s="5">
        <f>'[4]Catalago de egresos'!$C$177</f>
        <v>5500</v>
      </c>
      <c r="L177" s="15">
        <f>'[7]CATALAGO EGRESOS'!$L$177</f>
        <v>5300</v>
      </c>
      <c r="N177">
        <f>+'[8]Catalago de egresos'!$C$177</f>
        <v>12800</v>
      </c>
      <c r="Q177">
        <f>'[10]Catalago de egresos'!$C$177</f>
        <v>25000</v>
      </c>
      <c r="Z177">
        <f>'[15]Catalago de egresos'!$C$177</f>
        <v>11450</v>
      </c>
    </row>
    <row r="178" spans="1:37">
      <c r="A178">
        <v>360300000</v>
      </c>
      <c r="B178" t="s">
        <v>168</v>
      </c>
    </row>
    <row r="179" spans="1:37">
      <c r="A179">
        <v>360400000</v>
      </c>
      <c r="B179" t="s">
        <v>169</v>
      </c>
      <c r="F179">
        <f>'[20]CATALAGO GENERAL'!$C$178</f>
        <v>20000</v>
      </c>
      <c r="Q179" s="13">
        <f>'[10]Catalago de egresos'!$C$179</f>
        <v>15000</v>
      </c>
    </row>
    <row r="180" spans="1:37">
      <c r="A180">
        <v>360500000</v>
      </c>
      <c r="B180" t="s">
        <v>170</v>
      </c>
    </row>
    <row r="181" spans="1:37">
      <c r="A181">
        <v>360600000</v>
      </c>
      <c r="B181" t="s">
        <v>171</v>
      </c>
    </row>
    <row r="182" spans="1:37">
      <c r="A182">
        <v>360700000</v>
      </c>
      <c r="B182" t="s">
        <v>172</v>
      </c>
    </row>
    <row r="183" spans="1:37" s="4" customFormat="1">
      <c r="A183" s="4">
        <v>370000000</v>
      </c>
      <c r="B183" s="4" t="s">
        <v>173</v>
      </c>
      <c r="C183" s="4">
        <f>SUM(C184:C187)</f>
        <v>0</v>
      </c>
      <c r="D183" s="4">
        <f>SUM(D184:D187)</f>
        <v>0</v>
      </c>
      <c r="E183" s="4">
        <f t="shared" ref="E183:M183" si="174">SUM(E184:E187)</f>
        <v>0</v>
      </c>
      <c r="F183" s="4">
        <f t="shared" si="174"/>
        <v>0</v>
      </c>
      <c r="G183" s="4">
        <f t="shared" si="174"/>
        <v>0</v>
      </c>
      <c r="H183" s="4">
        <f t="shared" si="174"/>
        <v>0</v>
      </c>
      <c r="I183" s="4">
        <f t="shared" si="174"/>
        <v>0</v>
      </c>
      <c r="J183" s="4">
        <f t="shared" si="174"/>
        <v>0</v>
      </c>
      <c r="K183" s="4">
        <f t="shared" si="174"/>
        <v>0</v>
      </c>
      <c r="L183" s="4">
        <f t="shared" si="174"/>
        <v>19650</v>
      </c>
      <c r="M183" s="4">
        <f t="shared" si="174"/>
        <v>0</v>
      </c>
      <c r="N183" s="4">
        <f t="shared" ref="N183:T183" si="175">SUM(N184:N187)</f>
        <v>0</v>
      </c>
      <c r="O183" s="4">
        <f t="shared" si="175"/>
        <v>0</v>
      </c>
      <c r="P183" s="4">
        <f t="shared" si="175"/>
        <v>0</v>
      </c>
      <c r="Q183" s="4">
        <f t="shared" si="175"/>
        <v>15000</v>
      </c>
      <c r="R183" s="4">
        <f t="shared" si="175"/>
        <v>0</v>
      </c>
      <c r="S183" s="4">
        <f t="shared" si="175"/>
        <v>0</v>
      </c>
      <c r="T183" s="4">
        <f t="shared" si="175"/>
        <v>0</v>
      </c>
      <c r="U183" s="4">
        <f t="shared" ref="U183:V183" si="176">SUM(U184:U187)</f>
        <v>100000</v>
      </c>
      <c r="V183" s="4">
        <f t="shared" si="176"/>
        <v>3600</v>
      </c>
      <c r="W183" s="4">
        <f t="shared" ref="W183:X183" si="177">SUM(W184:W187)</f>
        <v>0</v>
      </c>
      <c r="X183" s="4">
        <f t="shared" si="177"/>
        <v>0</v>
      </c>
      <c r="Y183" s="4">
        <f t="shared" ref="Y183:Z183" si="178">SUM(Y184:Y187)</f>
        <v>0</v>
      </c>
      <c r="Z183" s="4">
        <f t="shared" si="178"/>
        <v>0</v>
      </c>
      <c r="AA183" s="4">
        <f t="shared" ref="AA183:AC183" si="179">SUM(AA184:AA187)</f>
        <v>15000</v>
      </c>
      <c r="AB183" s="4">
        <f t="shared" si="179"/>
        <v>51100</v>
      </c>
      <c r="AC183" s="4">
        <f t="shared" si="179"/>
        <v>12000</v>
      </c>
      <c r="AD183" s="4">
        <f t="shared" ref="AD183:AE183" si="180">SUM(AD184:AD187)</f>
        <v>0</v>
      </c>
      <c r="AE183" s="4">
        <f t="shared" si="180"/>
        <v>0</v>
      </c>
      <c r="AF183" s="4">
        <f t="shared" ref="AF183:AK183" si="181">SUM(AF184:AF187)</f>
        <v>0</v>
      </c>
      <c r="AG183" s="4">
        <f t="shared" si="181"/>
        <v>0</v>
      </c>
      <c r="AH183" s="4">
        <f t="shared" si="181"/>
        <v>0</v>
      </c>
      <c r="AI183" s="4">
        <f t="shared" si="181"/>
        <v>0</v>
      </c>
      <c r="AJ183" s="4">
        <f t="shared" si="181"/>
        <v>0</v>
      </c>
      <c r="AK183" s="4">
        <f t="shared" si="181"/>
        <v>0</v>
      </c>
    </row>
    <row r="184" spans="1:37">
      <c r="A184">
        <v>370100000</v>
      </c>
      <c r="B184" t="s">
        <v>174</v>
      </c>
      <c r="L184" s="15">
        <f>'[7]CATALAGO EGRESOS'!$L$184</f>
        <v>19650</v>
      </c>
      <c r="AC184" s="3">
        <f>'[18]CATALAGO EGRESOS'!$C$184</f>
        <v>12000</v>
      </c>
    </row>
    <row r="185" spans="1:37">
      <c r="A185">
        <v>370200000</v>
      </c>
      <c r="B185" t="s">
        <v>175</v>
      </c>
      <c r="Q185" s="13">
        <f>'[10]Catalago de egresos'!$C$185</f>
        <v>15000</v>
      </c>
      <c r="U185" s="5">
        <f>'[12]Catalago de egresos'!$C$185</f>
        <v>100000</v>
      </c>
      <c r="V185">
        <f>'[13]catalogo de servicios publicos'!$C$185</f>
        <v>3600</v>
      </c>
      <c r="AA185" s="3">
        <f>+'[16]Catalago de egresos'!$F$185</f>
        <v>15000</v>
      </c>
      <c r="AB185" s="18">
        <f>+'[17]Catalago de egresos'!$H$185</f>
        <v>51100</v>
      </c>
    </row>
    <row r="186" spans="1:37">
      <c r="A186">
        <v>370300000</v>
      </c>
      <c r="B186" t="s">
        <v>176</v>
      </c>
    </row>
    <row r="187" spans="1:37">
      <c r="A187">
        <v>370400000</v>
      </c>
      <c r="B187" t="s">
        <v>177</v>
      </c>
    </row>
    <row r="188" spans="1:37" s="4" customFormat="1">
      <c r="A188" s="4">
        <v>380000000</v>
      </c>
      <c r="B188" s="4" t="s">
        <v>178</v>
      </c>
      <c r="C188" s="4">
        <f>SUM(C189:C200)</f>
        <v>0</v>
      </c>
      <c r="D188" s="4">
        <f>SUM(D189:D200)</f>
        <v>0</v>
      </c>
      <c r="E188" s="4">
        <f t="shared" ref="E188:M188" si="182">SUM(E189:E200)</f>
        <v>0</v>
      </c>
      <c r="F188" s="4">
        <f t="shared" si="182"/>
        <v>0</v>
      </c>
      <c r="G188" s="4">
        <f t="shared" si="182"/>
        <v>0</v>
      </c>
      <c r="H188" s="4">
        <f t="shared" si="182"/>
        <v>0</v>
      </c>
      <c r="I188" s="4">
        <f t="shared" si="182"/>
        <v>0</v>
      </c>
      <c r="J188" s="4">
        <f t="shared" si="182"/>
        <v>0</v>
      </c>
      <c r="K188" s="4">
        <f t="shared" si="182"/>
        <v>0</v>
      </c>
      <c r="L188" s="4">
        <f t="shared" si="182"/>
        <v>7500</v>
      </c>
      <c r="M188" s="4">
        <f t="shared" si="182"/>
        <v>0</v>
      </c>
      <c r="N188" s="4">
        <f t="shared" ref="N188:T188" si="183">SUM(N189:N200)</f>
        <v>110000</v>
      </c>
      <c r="O188" s="4">
        <f t="shared" si="183"/>
        <v>0</v>
      </c>
      <c r="P188" s="4">
        <f t="shared" si="183"/>
        <v>0</v>
      </c>
      <c r="Q188" s="4">
        <f t="shared" si="183"/>
        <v>145500</v>
      </c>
      <c r="R188" s="4">
        <f t="shared" si="183"/>
        <v>0</v>
      </c>
      <c r="S188" s="4">
        <f t="shared" si="183"/>
        <v>1162843.6499999999</v>
      </c>
      <c r="T188" s="4">
        <f t="shared" si="183"/>
        <v>0</v>
      </c>
      <c r="U188" s="4">
        <f t="shared" ref="U188:V188" si="184">SUM(U189:U200)</f>
        <v>0</v>
      </c>
      <c r="V188" s="4">
        <f t="shared" si="184"/>
        <v>3600</v>
      </c>
      <c r="W188" s="4">
        <f t="shared" ref="W188:X188" si="185">SUM(W189:W200)</f>
        <v>0</v>
      </c>
      <c r="X188" s="4">
        <f t="shared" si="185"/>
        <v>0</v>
      </c>
      <c r="Y188" s="4">
        <f t="shared" ref="Y188:Z188" si="186">SUM(Y189:Y200)</f>
        <v>0</v>
      </c>
      <c r="Z188" s="4">
        <f t="shared" si="186"/>
        <v>0</v>
      </c>
      <c r="AA188" s="4">
        <f t="shared" ref="AA188:AC188" si="187">SUM(AA189:AA200)</f>
        <v>0</v>
      </c>
      <c r="AB188" s="4">
        <f t="shared" si="187"/>
        <v>0</v>
      </c>
      <c r="AC188" s="4">
        <f t="shared" si="187"/>
        <v>24000</v>
      </c>
      <c r="AD188" s="4">
        <f t="shared" ref="AD188:AE188" si="188">SUM(AD189:AD200)</f>
        <v>0</v>
      </c>
      <c r="AE188" s="4">
        <f t="shared" si="188"/>
        <v>0</v>
      </c>
      <c r="AF188" s="4">
        <f t="shared" ref="AF188:AK188" si="189">SUM(AF189:AF200)</f>
        <v>18895.96</v>
      </c>
      <c r="AG188" s="4">
        <f t="shared" si="189"/>
        <v>0</v>
      </c>
      <c r="AH188" s="4">
        <f t="shared" si="189"/>
        <v>0</v>
      </c>
      <c r="AI188" s="4">
        <f t="shared" si="189"/>
        <v>0</v>
      </c>
      <c r="AJ188" s="4">
        <f t="shared" si="189"/>
        <v>0</v>
      </c>
      <c r="AK188" s="4">
        <f t="shared" si="189"/>
        <v>0</v>
      </c>
    </row>
    <row r="189" spans="1:37">
      <c r="A189">
        <v>380100000</v>
      </c>
      <c r="B189" t="s">
        <v>179</v>
      </c>
    </row>
    <row r="190" spans="1:37">
      <c r="A190">
        <v>380200000</v>
      </c>
      <c r="B190" t="s">
        <v>180</v>
      </c>
      <c r="Q190" s="13">
        <f>'[10]Catalago de egresos'!$C$190</f>
        <v>24000</v>
      </c>
    </row>
    <row r="191" spans="1:37">
      <c r="A191">
        <v>380300000</v>
      </c>
      <c r="B191" t="s">
        <v>181</v>
      </c>
      <c r="N191">
        <f>+'[8]Catalago de egresos'!$C$191</f>
        <v>110000</v>
      </c>
      <c r="Q191" s="13">
        <f>'[10]Catalago de egresos'!$C$191</f>
        <v>96500</v>
      </c>
      <c r="S191" s="15">
        <f>+'[11]Catalago de egresos'!$C$191</f>
        <v>1162843.6499999999</v>
      </c>
      <c r="AF191">
        <f>'[19]Catalago de egresos'!$C$191</f>
        <v>18895.96</v>
      </c>
    </row>
    <row r="192" spans="1:37">
      <c r="A192">
        <v>380400000</v>
      </c>
      <c r="B192" t="s">
        <v>182</v>
      </c>
      <c r="L192" s="15">
        <f>'[7]CATALAGO EGRESOS'!$L$192</f>
        <v>1000</v>
      </c>
      <c r="Q192" s="13">
        <f>'[10]Catalago de egresos'!$C$192</f>
        <v>20000</v>
      </c>
      <c r="V192">
        <f>'[13]catalogo de servicios publicos'!$C$192</f>
        <v>3600</v>
      </c>
      <c r="AC192">
        <f>'[18]CATALAGO EGRESOS'!$C$192</f>
        <v>24000</v>
      </c>
    </row>
    <row r="193" spans="1:38">
      <c r="A193">
        <v>380500000</v>
      </c>
      <c r="B193" t="s">
        <v>183</v>
      </c>
      <c r="L193" s="15">
        <f>'[7]CATALAGO EGRESOS'!$L$193</f>
        <v>6500</v>
      </c>
    </row>
    <row r="194" spans="1:38">
      <c r="A194">
        <v>380600000</v>
      </c>
      <c r="B194" t="s">
        <v>184</v>
      </c>
      <c r="Q194" s="13">
        <f>'[10]Catalago de egresos'!$C$194</f>
        <v>5000</v>
      </c>
    </row>
    <row r="195" spans="1:38">
      <c r="A195">
        <v>380700000</v>
      </c>
      <c r="B195" t="s">
        <v>328</v>
      </c>
    </row>
    <row r="196" spans="1:38">
      <c r="A196">
        <v>380800000</v>
      </c>
      <c r="B196" t="s">
        <v>329</v>
      </c>
    </row>
    <row r="197" spans="1:38">
      <c r="A197">
        <v>380900000</v>
      </c>
      <c r="B197" t="s">
        <v>185</v>
      </c>
    </row>
    <row r="198" spans="1:38">
      <c r="A198">
        <v>381000000</v>
      </c>
      <c r="B198" t="s">
        <v>186</v>
      </c>
    </row>
    <row r="199" spans="1:38">
      <c r="A199">
        <v>381100000</v>
      </c>
      <c r="B199" t="s">
        <v>187</v>
      </c>
    </row>
    <row r="200" spans="1:38">
      <c r="A200">
        <v>381200000</v>
      </c>
      <c r="B200" t="s">
        <v>188</v>
      </c>
    </row>
    <row r="202" spans="1:38" s="4" customFormat="1">
      <c r="A202" s="4">
        <v>400000000</v>
      </c>
      <c r="B202" s="4" t="s">
        <v>189</v>
      </c>
      <c r="C202" s="4">
        <f>C203+C207</f>
        <v>0</v>
      </c>
      <c r="D202" s="4">
        <f>D203+D207</f>
        <v>0</v>
      </c>
      <c r="E202" s="4">
        <f t="shared" ref="E202:M202" si="190">E203+E207</f>
        <v>0</v>
      </c>
      <c r="F202" s="4">
        <f t="shared" si="190"/>
        <v>0</v>
      </c>
      <c r="G202" s="4">
        <f t="shared" si="190"/>
        <v>0</v>
      </c>
      <c r="H202" s="4">
        <f t="shared" si="190"/>
        <v>0</v>
      </c>
      <c r="I202" s="4">
        <f t="shared" si="190"/>
        <v>0</v>
      </c>
      <c r="J202" s="4">
        <f t="shared" si="190"/>
        <v>0</v>
      </c>
      <c r="K202" s="4">
        <f t="shared" si="190"/>
        <v>0</v>
      </c>
      <c r="L202" s="4">
        <f t="shared" si="190"/>
        <v>6200</v>
      </c>
      <c r="M202" s="4">
        <f t="shared" si="190"/>
        <v>0</v>
      </c>
      <c r="N202" s="4">
        <f t="shared" ref="N202:T202" si="191">N203+N207</f>
        <v>0</v>
      </c>
      <c r="O202" s="4">
        <f t="shared" si="191"/>
        <v>0</v>
      </c>
      <c r="P202" s="4">
        <f t="shared" si="191"/>
        <v>0</v>
      </c>
      <c r="Q202" s="4">
        <f t="shared" si="191"/>
        <v>50000</v>
      </c>
      <c r="R202" s="4">
        <f t="shared" si="191"/>
        <v>0</v>
      </c>
      <c r="S202" s="4">
        <f t="shared" si="191"/>
        <v>0</v>
      </c>
      <c r="T202" s="4">
        <f t="shared" si="191"/>
        <v>0</v>
      </c>
      <c r="U202" s="4">
        <f t="shared" ref="U202:V202" si="192">U203+U207</f>
        <v>0</v>
      </c>
      <c r="V202" s="4">
        <f t="shared" si="192"/>
        <v>0</v>
      </c>
      <c r="W202" s="4">
        <f t="shared" ref="W202:X202" si="193">W203+W207</f>
        <v>0</v>
      </c>
      <c r="X202" s="4">
        <f t="shared" si="193"/>
        <v>0</v>
      </c>
      <c r="Y202" s="4">
        <f t="shared" ref="Y202:Z202" si="194">Y203+Y207</f>
        <v>0</v>
      </c>
      <c r="Z202" s="4">
        <f t="shared" si="194"/>
        <v>0</v>
      </c>
      <c r="AA202" s="4">
        <f t="shared" ref="AA202:AC202" si="195">AA203+AA207</f>
        <v>800000</v>
      </c>
      <c r="AB202" s="4">
        <f t="shared" si="195"/>
        <v>0</v>
      </c>
      <c r="AC202" s="4">
        <f t="shared" si="195"/>
        <v>0</v>
      </c>
      <c r="AD202" s="4">
        <f t="shared" ref="AD202:AE202" si="196">AD203+AD207</f>
        <v>0</v>
      </c>
      <c r="AE202" s="4">
        <f t="shared" si="196"/>
        <v>0</v>
      </c>
      <c r="AF202" s="4">
        <f t="shared" ref="AF202:AK202" si="197">AF203+AF207</f>
        <v>33500</v>
      </c>
      <c r="AG202" s="4">
        <f t="shared" si="197"/>
        <v>0</v>
      </c>
      <c r="AH202" s="4">
        <f t="shared" si="197"/>
        <v>0</v>
      </c>
      <c r="AI202" s="4">
        <f t="shared" si="197"/>
        <v>0</v>
      </c>
      <c r="AJ202" s="4">
        <f t="shared" si="197"/>
        <v>0</v>
      </c>
      <c r="AK202" s="4">
        <f t="shared" si="197"/>
        <v>0</v>
      </c>
      <c r="AL202" s="39">
        <f>SUM(C202:AK202)</f>
        <v>889700</v>
      </c>
    </row>
    <row r="203" spans="1:38" s="4" customFormat="1">
      <c r="A203" s="4">
        <v>410000000</v>
      </c>
      <c r="B203" s="4" t="s">
        <v>190</v>
      </c>
      <c r="C203" s="4">
        <f>SUM(C204:C206)</f>
        <v>0</v>
      </c>
      <c r="D203" s="4">
        <f>SUM(D204:D206)</f>
        <v>0</v>
      </c>
      <c r="E203" s="4">
        <f t="shared" ref="E203:M203" si="198">SUM(E204:E206)</f>
        <v>0</v>
      </c>
      <c r="F203" s="4">
        <f t="shared" si="198"/>
        <v>0</v>
      </c>
      <c r="G203" s="4">
        <f t="shared" si="198"/>
        <v>0</v>
      </c>
      <c r="H203" s="4">
        <f t="shared" si="198"/>
        <v>0</v>
      </c>
      <c r="I203" s="4">
        <f t="shared" si="198"/>
        <v>0</v>
      </c>
      <c r="J203" s="4">
        <f t="shared" si="198"/>
        <v>0</v>
      </c>
      <c r="K203" s="4">
        <f t="shared" si="198"/>
        <v>0</v>
      </c>
      <c r="L203" s="4">
        <f t="shared" si="198"/>
        <v>0</v>
      </c>
      <c r="M203" s="4">
        <f t="shared" si="198"/>
        <v>0</v>
      </c>
      <c r="N203" s="4">
        <f t="shared" ref="N203:T203" si="199">SUM(N204:N206)</f>
        <v>0</v>
      </c>
      <c r="O203" s="4">
        <f t="shared" si="199"/>
        <v>0</v>
      </c>
      <c r="P203" s="4">
        <f t="shared" si="199"/>
        <v>0</v>
      </c>
      <c r="Q203" s="4">
        <f t="shared" si="199"/>
        <v>40000</v>
      </c>
      <c r="R203" s="4">
        <f t="shared" si="199"/>
        <v>0</v>
      </c>
      <c r="S203" s="4">
        <f t="shared" si="199"/>
        <v>0</v>
      </c>
      <c r="T203" s="4">
        <f t="shared" si="199"/>
        <v>0</v>
      </c>
      <c r="U203" s="4">
        <f t="shared" ref="U203:V203" si="200">SUM(U204:U206)</f>
        <v>0</v>
      </c>
      <c r="V203" s="4">
        <f t="shared" si="200"/>
        <v>0</v>
      </c>
      <c r="W203" s="4">
        <f t="shared" ref="W203:X203" si="201">SUM(W204:W206)</f>
        <v>0</v>
      </c>
      <c r="X203" s="4">
        <f t="shared" si="201"/>
        <v>0</v>
      </c>
      <c r="Y203" s="4">
        <f t="shared" ref="Y203:Z203" si="202">SUM(Y204:Y206)</f>
        <v>0</v>
      </c>
      <c r="Z203" s="4">
        <f t="shared" si="202"/>
        <v>0</v>
      </c>
      <c r="AA203" s="4">
        <f t="shared" ref="AA203:AC203" si="203">SUM(AA204:AA206)</f>
        <v>0</v>
      </c>
      <c r="AB203" s="4">
        <f t="shared" si="203"/>
        <v>0</v>
      </c>
      <c r="AC203" s="4">
        <f t="shared" si="203"/>
        <v>0</v>
      </c>
      <c r="AD203" s="4">
        <f t="shared" ref="AD203:AE203" si="204">SUM(AD204:AD206)</f>
        <v>0</v>
      </c>
      <c r="AE203" s="4">
        <f t="shared" si="204"/>
        <v>0</v>
      </c>
      <c r="AF203" s="4">
        <f t="shared" ref="AF203:AK203" si="205">SUM(AF204:AF206)</f>
        <v>0</v>
      </c>
      <c r="AG203" s="4">
        <f t="shared" si="205"/>
        <v>0</v>
      </c>
      <c r="AH203" s="4">
        <f t="shared" si="205"/>
        <v>0</v>
      </c>
      <c r="AI203" s="4">
        <f t="shared" si="205"/>
        <v>0</v>
      </c>
      <c r="AJ203" s="4">
        <f t="shared" si="205"/>
        <v>0</v>
      </c>
      <c r="AK203" s="4">
        <f t="shared" si="205"/>
        <v>0</v>
      </c>
    </row>
    <row r="204" spans="1:38">
      <c r="A204">
        <v>410100000</v>
      </c>
      <c r="B204" t="s">
        <v>191</v>
      </c>
    </row>
    <row r="205" spans="1:38">
      <c r="A205">
        <v>410200000</v>
      </c>
      <c r="B205" t="s">
        <v>192</v>
      </c>
    </row>
    <row r="206" spans="1:38">
      <c r="A206">
        <v>410300000</v>
      </c>
      <c r="B206" t="s">
        <v>193</v>
      </c>
      <c r="Q206" s="13">
        <f>'[10]Catalago de egresos'!$C$206</f>
        <v>40000</v>
      </c>
    </row>
    <row r="207" spans="1:38" s="4" customFormat="1">
      <c r="A207" s="4">
        <v>420000000</v>
      </c>
      <c r="B207" s="4" t="s">
        <v>194</v>
      </c>
      <c r="C207" s="4">
        <f>SUM(C208:C216)</f>
        <v>0</v>
      </c>
      <c r="D207" s="4">
        <f>SUM(D208:D216)</f>
        <v>0</v>
      </c>
      <c r="E207" s="4">
        <f t="shared" ref="E207:M207" si="206">SUM(E208:E216)</f>
        <v>0</v>
      </c>
      <c r="F207" s="4">
        <f t="shared" si="206"/>
        <v>0</v>
      </c>
      <c r="G207" s="4">
        <f t="shared" si="206"/>
        <v>0</v>
      </c>
      <c r="H207" s="4">
        <f t="shared" si="206"/>
        <v>0</v>
      </c>
      <c r="I207" s="4">
        <f t="shared" si="206"/>
        <v>0</v>
      </c>
      <c r="J207" s="4">
        <f t="shared" si="206"/>
        <v>0</v>
      </c>
      <c r="K207" s="4">
        <f t="shared" si="206"/>
        <v>0</v>
      </c>
      <c r="L207" s="4">
        <f t="shared" si="206"/>
        <v>6200</v>
      </c>
      <c r="M207" s="4">
        <f t="shared" si="206"/>
        <v>0</v>
      </c>
      <c r="N207" s="4">
        <f t="shared" ref="N207:T207" si="207">SUM(N208:N216)</f>
        <v>0</v>
      </c>
      <c r="O207" s="4">
        <f t="shared" si="207"/>
        <v>0</v>
      </c>
      <c r="P207" s="4">
        <f t="shared" si="207"/>
        <v>0</v>
      </c>
      <c r="Q207" s="4">
        <f t="shared" si="207"/>
        <v>10000</v>
      </c>
      <c r="R207" s="4">
        <f t="shared" si="207"/>
        <v>0</v>
      </c>
      <c r="S207" s="4">
        <f t="shared" si="207"/>
        <v>0</v>
      </c>
      <c r="T207" s="4">
        <f t="shared" si="207"/>
        <v>0</v>
      </c>
      <c r="U207" s="4">
        <f t="shared" ref="U207:V207" si="208">SUM(U208:U216)</f>
        <v>0</v>
      </c>
      <c r="V207" s="4">
        <f t="shared" si="208"/>
        <v>0</v>
      </c>
      <c r="W207" s="4">
        <f t="shared" ref="W207:X207" si="209">SUM(W208:W216)</f>
        <v>0</v>
      </c>
      <c r="X207" s="4">
        <f t="shared" si="209"/>
        <v>0</v>
      </c>
      <c r="Y207" s="4">
        <f t="shared" ref="Y207:Z207" si="210">SUM(Y208:Y216)</f>
        <v>0</v>
      </c>
      <c r="Z207" s="4">
        <f t="shared" si="210"/>
        <v>0</v>
      </c>
      <c r="AA207" s="4">
        <f t="shared" ref="AA207:AC207" si="211">SUM(AA208:AA216)</f>
        <v>800000</v>
      </c>
      <c r="AB207" s="4">
        <f t="shared" si="211"/>
        <v>0</v>
      </c>
      <c r="AC207" s="4">
        <f t="shared" si="211"/>
        <v>0</v>
      </c>
      <c r="AD207" s="4">
        <f t="shared" ref="AD207:AE207" si="212">SUM(AD208:AD216)</f>
        <v>0</v>
      </c>
      <c r="AE207" s="4">
        <f t="shared" si="212"/>
        <v>0</v>
      </c>
      <c r="AF207" s="4">
        <f t="shared" ref="AF207:AK207" si="213">SUM(AF208:AF216)</f>
        <v>33500</v>
      </c>
      <c r="AG207" s="4">
        <f t="shared" si="213"/>
        <v>0</v>
      </c>
      <c r="AH207" s="4">
        <f t="shared" si="213"/>
        <v>0</v>
      </c>
      <c r="AI207" s="4">
        <f t="shared" si="213"/>
        <v>0</v>
      </c>
      <c r="AJ207" s="4">
        <f t="shared" si="213"/>
        <v>0</v>
      </c>
      <c r="AK207" s="4">
        <f t="shared" si="213"/>
        <v>0</v>
      </c>
    </row>
    <row r="208" spans="1:38">
      <c r="A208">
        <v>420100000</v>
      </c>
      <c r="B208" t="s">
        <v>195</v>
      </c>
    </row>
    <row r="209" spans="1:38">
      <c r="A209">
        <v>420200000</v>
      </c>
      <c r="B209" t="s">
        <v>196</v>
      </c>
      <c r="AF209">
        <f>'[19]Catalago de egresos'!$C$209</f>
        <v>33500</v>
      </c>
    </row>
    <row r="210" spans="1:38">
      <c r="A210">
        <v>420300000</v>
      </c>
      <c r="B210" t="s">
        <v>197</v>
      </c>
    </row>
    <row r="211" spans="1:38">
      <c r="A211">
        <v>420400000</v>
      </c>
      <c r="B211" t="s">
        <v>198</v>
      </c>
      <c r="L211" s="15">
        <f>'[7]CATALAGO EGRESOS'!$L$211</f>
        <v>3200</v>
      </c>
      <c r="Q211" s="13">
        <f>'[10]Catalago de egresos'!$C$211</f>
        <v>10000</v>
      </c>
      <c r="AA211" s="3">
        <f>+'[16]Catalago de egresos'!$F$211</f>
        <v>800000</v>
      </c>
    </row>
    <row r="212" spans="1:38">
      <c r="A212">
        <v>420500000</v>
      </c>
      <c r="B212" t="s">
        <v>199</v>
      </c>
    </row>
    <row r="213" spans="1:38">
      <c r="A213">
        <v>420600000</v>
      </c>
      <c r="B213" t="s">
        <v>200</v>
      </c>
    </row>
    <row r="214" spans="1:38">
      <c r="A214">
        <v>420700000</v>
      </c>
      <c r="B214" t="s">
        <v>201</v>
      </c>
    </row>
    <row r="215" spans="1:38">
      <c r="A215">
        <v>420800000</v>
      </c>
      <c r="B215" t="s">
        <v>202</v>
      </c>
      <c r="L215" s="15">
        <f>'[7]CATALAGO EGRESOS'!$L$215</f>
        <v>3000</v>
      </c>
    </row>
    <row r="216" spans="1:38">
      <c r="A216">
        <v>420900000</v>
      </c>
      <c r="B216" t="s">
        <v>203</v>
      </c>
    </row>
    <row r="218" spans="1:38" s="4" customFormat="1">
      <c r="A218" s="4">
        <v>500000000</v>
      </c>
      <c r="B218" s="4" t="s">
        <v>204</v>
      </c>
      <c r="C218" s="4">
        <f>C219+C230+C247+C251+C258+C262+C265+C242</f>
        <v>0</v>
      </c>
      <c r="D218" s="4">
        <f t="shared" ref="D218:AK218" si="214">D219+D230+D247+D251+D258+D262+D265+D242</f>
        <v>0</v>
      </c>
      <c r="E218" s="4">
        <f t="shared" si="214"/>
        <v>50000</v>
      </c>
      <c r="F218" s="4">
        <f t="shared" si="214"/>
        <v>0</v>
      </c>
      <c r="G218" s="4">
        <f t="shared" si="214"/>
        <v>2500</v>
      </c>
      <c r="H218" s="4">
        <f t="shared" si="214"/>
        <v>0</v>
      </c>
      <c r="I218" s="4">
        <f t="shared" si="214"/>
        <v>0</v>
      </c>
      <c r="J218" s="4">
        <f t="shared" si="214"/>
        <v>9999.9600000000009</v>
      </c>
      <c r="K218" s="4">
        <f t="shared" si="214"/>
        <v>3300</v>
      </c>
      <c r="L218" s="4">
        <f t="shared" si="214"/>
        <v>0</v>
      </c>
      <c r="M218" s="4">
        <f t="shared" si="214"/>
        <v>30659</v>
      </c>
      <c r="N218" s="4">
        <f t="shared" si="214"/>
        <v>0</v>
      </c>
      <c r="O218" s="4">
        <f t="shared" si="214"/>
        <v>0</v>
      </c>
      <c r="P218" s="4">
        <v>1455700</v>
      </c>
      <c r="Q218" s="4">
        <f t="shared" si="214"/>
        <v>0</v>
      </c>
      <c r="R218" s="4">
        <f t="shared" si="214"/>
        <v>1799</v>
      </c>
      <c r="S218" s="4">
        <f t="shared" si="214"/>
        <v>14000</v>
      </c>
      <c r="T218" s="4">
        <f t="shared" si="214"/>
        <v>213000</v>
      </c>
      <c r="U218" s="4">
        <f t="shared" si="214"/>
        <v>1906000</v>
      </c>
      <c r="V218" s="4">
        <f t="shared" si="214"/>
        <v>4500</v>
      </c>
      <c r="W218" s="4">
        <f t="shared" si="214"/>
        <v>0</v>
      </c>
      <c r="X218" s="4">
        <f t="shared" si="214"/>
        <v>71000</v>
      </c>
      <c r="Y218" s="4">
        <f t="shared" si="214"/>
        <v>0</v>
      </c>
      <c r="Z218" s="4">
        <f t="shared" si="214"/>
        <v>0</v>
      </c>
      <c r="AA218" s="4">
        <f t="shared" si="214"/>
        <v>8000</v>
      </c>
      <c r="AB218" s="4">
        <f t="shared" si="214"/>
        <v>0</v>
      </c>
      <c r="AC218" s="4">
        <f t="shared" si="214"/>
        <v>7800</v>
      </c>
      <c r="AD218" s="4">
        <f t="shared" si="214"/>
        <v>0</v>
      </c>
      <c r="AE218" s="4">
        <f t="shared" si="214"/>
        <v>19300</v>
      </c>
      <c r="AF218" s="4">
        <f t="shared" si="214"/>
        <v>15000</v>
      </c>
      <c r="AG218" s="4">
        <f t="shared" si="214"/>
        <v>0</v>
      </c>
      <c r="AH218" s="4">
        <f t="shared" si="214"/>
        <v>0</v>
      </c>
      <c r="AI218" s="4">
        <f t="shared" si="214"/>
        <v>0</v>
      </c>
      <c r="AJ218" s="4">
        <f t="shared" si="214"/>
        <v>0</v>
      </c>
      <c r="AK218" s="4">
        <f t="shared" si="214"/>
        <v>0</v>
      </c>
      <c r="AL218" s="39">
        <f>SUM(C218:AK218)</f>
        <v>3812557.96</v>
      </c>
    </row>
    <row r="219" spans="1:38" s="4" customFormat="1">
      <c r="A219" s="4">
        <v>510000000</v>
      </c>
      <c r="B219" s="4" t="s">
        <v>205</v>
      </c>
      <c r="C219" s="4">
        <f>SUM(C220:C229)</f>
        <v>0</v>
      </c>
      <c r="D219" s="4">
        <f>SUM(D220:D229)</f>
        <v>0</v>
      </c>
      <c r="E219" s="4">
        <f t="shared" ref="E219:M219" si="215">SUM(E220:E229)</f>
        <v>50000</v>
      </c>
      <c r="F219" s="4">
        <f t="shared" si="215"/>
        <v>0</v>
      </c>
      <c r="G219" s="4">
        <f t="shared" si="215"/>
        <v>2500</v>
      </c>
      <c r="H219" s="4">
        <f t="shared" si="215"/>
        <v>0</v>
      </c>
      <c r="I219" s="4">
        <f t="shared" si="215"/>
        <v>0</v>
      </c>
      <c r="J219" s="4">
        <f t="shared" si="215"/>
        <v>9999.9600000000009</v>
      </c>
      <c r="K219" s="4">
        <f t="shared" si="215"/>
        <v>3300</v>
      </c>
      <c r="L219" s="4">
        <f t="shared" si="215"/>
        <v>0</v>
      </c>
      <c r="M219" s="4">
        <f t="shared" si="215"/>
        <v>30659</v>
      </c>
      <c r="N219" s="4">
        <f t="shared" ref="N219:T219" si="216">SUM(N220:N229)</f>
        <v>0</v>
      </c>
      <c r="O219" s="4">
        <f t="shared" si="216"/>
        <v>0</v>
      </c>
      <c r="P219" s="4">
        <f t="shared" si="216"/>
        <v>0</v>
      </c>
      <c r="Q219" s="4">
        <f t="shared" si="216"/>
        <v>0</v>
      </c>
      <c r="R219" s="4">
        <f t="shared" si="216"/>
        <v>1799</v>
      </c>
      <c r="S219" s="4">
        <f t="shared" si="216"/>
        <v>14000</v>
      </c>
      <c r="T219" s="4">
        <f t="shared" si="216"/>
        <v>213000</v>
      </c>
      <c r="U219" s="4">
        <f t="shared" ref="U219:V219" si="217">SUM(U220:U229)</f>
        <v>881000</v>
      </c>
      <c r="V219" s="4">
        <f t="shared" si="217"/>
        <v>1500</v>
      </c>
      <c r="W219" s="4">
        <f t="shared" ref="W219:X219" si="218">SUM(W220:W229)</f>
        <v>0</v>
      </c>
      <c r="X219" s="4">
        <f t="shared" si="218"/>
        <v>0</v>
      </c>
      <c r="Y219" s="4">
        <f t="shared" ref="Y219:Z219" si="219">SUM(Y220:Y229)</f>
        <v>0</v>
      </c>
      <c r="Z219" s="4">
        <f t="shared" si="219"/>
        <v>0</v>
      </c>
      <c r="AA219" s="4">
        <f t="shared" ref="AA219:AC219" si="220">SUM(AA220:AA229)</f>
        <v>8000</v>
      </c>
      <c r="AB219" s="4">
        <f t="shared" si="220"/>
        <v>0</v>
      </c>
      <c r="AC219" s="4">
        <f t="shared" si="220"/>
        <v>7800</v>
      </c>
      <c r="AD219" s="4">
        <f t="shared" ref="AD219:AE219" si="221">SUM(AD220:AD229)</f>
        <v>0</v>
      </c>
      <c r="AE219" s="4">
        <f t="shared" si="221"/>
        <v>19300</v>
      </c>
      <c r="AF219" s="4">
        <f t="shared" ref="AF219:AK219" si="222">SUM(AF220:AF229)</f>
        <v>15000</v>
      </c>
      <c r="AG219" s="4">
        <f t="shared" si="222"/>
        <v>0</v>
      </c>
      <c r="AH219" s="4">
        <f t="shared" si="222"/>
        <v>0</v>
      </c>
      <c r="AI219" s="4">
        <f t="shared" si="222"/>
        <v>0</v>
      </c>
      <c r="AJ219" s="4">
        <f t="shared" si="222"/>
        <v>0</v>
      </c>
      <c r="AK219" s="4">
        <f t="shared" si="222"/>
        <v>0</v>
      </c>
    </row>
    <row r="220" spans="1:38">
      <c r="A220">
        <v>510100000</v>
      </c>
      <c r="B220" t="s">
        <v>206</v>
      </c>
      <c r="E220">
        <v>50000</v>
      </c>
      <c r="J220" s="14">
        <v>9999.9600000000009</v>
      </c>
      <c r="K220">
        <f>'[24]catalogo mantenimiento-remodela'!$C$219</f>
        <v>3300</v>
      </c>
      <c r="R220" s="15">
        <v>1799</v>
      </c>
      <c r="U220" s="5">
        <f>'[12]Catalago de egresos'!$C$220</f>
        <v>520000</v>
      </c>
      <c r="AA220" s="3">
        <f>+'[16]Catalago de egresos'!$F$229</f>
        <v>1500</v>
      </c>
      <c r="AC220" s="3">
        <f>'[18]CATALAGO EGRESOS'!$C$220</f>
        <v>7800</v>
      </c>
      <c r="AE220">
        <v>19300</v>
      </c>
      <c r="AF220">
        <f>'[19]Catalago de egresos'!$C$220</f>
        <v>15000</v>
      </c>
    </row>
    <row r="221" spans="1:38">
      <c r="A221">
        <v>510200000</v>
      </c>
      <c r="B221" t="s">
        <v>207</v>
      </c>
    </row>
    <row r="222" spans="1:38">
      <c r="A222">
        <v>510300000</v>
      </c>
      <c r="B222" t="s">
        <v>208</v>
      </c>
      <c r="M222">
        <v>30659</v>
      </c>
      <c r="S222" s="15">
        <f>+'[11]Catalago de egresos'!$C$222</f>
        <v>10000</v>
      </c>
      <c r="T222" s="13">
        <f>+'[25]Catalago de egresos'!$C$222</f>
        <v>15000</v>
      </c>
      <c r="U222" s="5">
        <f>'[12]Catalago de egresos'!$C$222</f>
        <v>350000</v>
      </c>
      <c r="AA222" s="3">
        <f>+'[16]Catalago de egresos'!$F$228</f>
        <v>6500</v>
      </c>
    </row>
    <row r="223" spans="1:38">
      <c r="A223">
        <v>510400000</v>
      </c>
      <c r="B223" t="s">
        <v>209</v>
      </c>
    </row>
    <row r="224" spans="1:38">
      <c r="A224">
        <v>510500000</v>
      </c>
      <c r="B224" t="s">
        <v>210</v>
      </c>
      <c r="G224" s="5">
        <f>'[4]Catalago de egresos'!$C$224</f>
        <v>2500</v>
      </c>
      <c r="S224" s="15">
        <f>+'[11]Catalago de egresos'!$C$224</f>
        <v>4000</v>
      </c>
      <c r="U224" s="5">
        <f>'[12]Catalago de egresos'!$C$224</f>
        <v>11000</v>
      </c>
      <c r="V224">
        <f>'[13]catalogo de servicios publicos'!$C$224</f>
        <v>1500</v>
      </c>
    </row>
    <row r="225" spans="1:37">
      <c r="A225">
        <v>510600000</v>
      </c>
      <c r="B225" t="s">
        <v>211</v>
      </c>
      <c r="T225" s="15">
        <f>+'[25]Catalago de egresos'!$C$225</f>
        <v>198000</v>
      </c>
    </row>
    <row r="226" spans="1:37">
      <c r="A226">
        <v>510700000</v>
      </c>
      <c r="B226" t="s">
        <v>212</v>
      </c>
    </row>
    <row r="227" spans="1:37">
      <c r="A227">
        <v>510800000</v>
      </c>
      <c r="B227" t="s">
        <v>213</v>
      </c>
    </row>
    <row r="228" spans="1:37">
      <c r="A228">
        <v>510900000</v>
      </c>
      <c r="B228" t="s">
        <v>214</v>
      </c>
    </row>
    <row r="229" spans="1:37">
      <c r="A229">
        <v>511000000</v>
      </c>
      <c r="B229" t="s">
        <v>215</v>
      </c>
    </row>
    <row r="230" spans="1:37" s="4" customFormat="1">
      <c r="A230" s="4">
        <v>520000000</v>
      </c>
      <c r="B230" s="4" t="s">
        <v>216</v>
      </c>
      <c r="C230" s="4">
        <f>SUM(C231:C241)</f>
        <v>0</v>
      </c>
      <c r="D230" s="4">
        <f t="shared" ref="D230:AK230" si="223">SUM(D231:D241)</f>
        <v>0</v>
      </c>
      <c r="E230" s="4">
        <f t="shared" si="223"/>
        <v>0</v>
      </c>
      <c r="F230" s="4">
        <f t="shared" si="223"/>
        <v>0</v>
      </c>
      <c r="G230" s="4">
        <f t="shared" si="223"/>
        <v>0</v>
      </c>
      <c r="H230" s="4">
        <f t="shared" si="223"/>
        <v>0</v>
      </c>
      <c r="I230" s="4">
        <f t="shared" si="223"/>
        <v>0</v>
      </c>
      <c r="J230" s="4">
        <f t="shared" si="223"/>
        <v>0</v>
      </c>
      <c r="K230" s="4">
        <f t="shared" si="223"/>
        <v>0</v>
      </c>
      <c r="L230" s="4">
        <f t="shared" si="223"/>
        <v>0</v>
      </c>
      <c r="M230" s="4">
        <f t="shared" si="223"/>
        <v>0</v>
      </c>
      <c r="N230" s="4">
        <f t="shared" si="223"/>
        <v>0</v>
      </c>
      <c r="O230" s="4">
        <f t="shared" si="223"/>
        <v>0</v>
      </c>
      <c r="P230" s="4">
        <f t="shared" si="223"/>
        <v>0</v>
      </c>
      <c r="Q230" s="4">
        <f t="shared" si="223"/>
        <v>0</v>
      </c>
      <c r="R230" s="4">
        <f t="shared" si="223"/>
        <v>0</v>
      </c>
      <c r="S230" s="4">
        <f t="shared" si="223"/>
        <v>0</v>
      </c>
      <c r="T230" s="4">
        <f t="shared" si="223"/>
        <v>0</v>
      </c>
      <c r="U230" s="4">
        <f t="shared" si="223"/>
        <v>105000</v>
      </c>
      <c r="V230" s="4">
        <f t="shared" si="223"/>
        <v>3000</v>
      </c>
      <c r="W230" s="4">
        <f t="shared" si="223"/>
        <v>0</v>
      </c>
      <c r="X230" s="4">
        <f t="shared" si="223"/>
        <v>0</v>
      </c>
      <c r="Y230" s="4">
        <f t="shared" si="223"/>
        <v>0</v>
      </c>
      <c r="Z230" s="4">
        <f t="shared" si="223"/>
        <v>0</v>
      </c>
      <c r="AA230" s="4">
        <f t="shared" si="223"/>
        <v>0</v>
      </c>
      <c r="AB230" s="4">
        <f t="shared" si="223"/>
        <v>0</v>
      </c>
      <c r="AC230" s="4">
        <f t="shared" si="223"/>
        <v>0</v>
      </c>
      <c r="AD230" s="4">
        <f t="shared" si="223"/>
        <v>0</v>
      </c>
      <c r="AE230" s="4">
        <f t="shared" si="223"/>
        <v>0</v>
      </c>
      <c r="AF230" s="4">
        <f t="shared" si="223"/>
        <v>0</v>
      </c>
      <c r="AG230" s="4">
        <f t="shared" si="223"/>
        <v>0</v>
      </c>
      <c r="AH230" s="4">
        <f t="shared" si="223"/>
        <v>0</v>
      </c>
      <c r="AI230" s="4">
        <f t="shared" si="223"/>
        <v>0</v>
      </c>
      <c r="AJ230" s="4">
        <f t="shared" si="223"/>
        <v>0</v>
      </c>
      <c r="AK230" s="4">
        <f t="shared" si="223"/>
        <v>0</v>
      </c>
    </row>
    <row r="231" spans="1:37">
      <c r="A231">
        <v>520100000</v>
      </c>
      <c r="B231" t="s">
        <v>217</v>
      </c>
    </row>
    <row r="232" spans="1:37">
      <c r="A232">
        <v>520200000</v>
      </c>
      <c r="B232" t="s">
        <v>218</v>
      </c>
    </row>
    <row r="233" spans="1:37">
      <c r="A233">
        <v>520300000</v>
      </c>
      <c r="B233" t="s">
        <v>219</v>
      </c>
    </row>
    <row r="234" spans="1:37">
      <c r="A234">
        <v>520400000</v>
      </c>
      <c r="B234" t="s">
        <v>220</v>
      </c>
    </row>
    <row r="235" spans="1:37">
      <c r="A235">
        <v>520500000</v>
      </c>
      <c r="B235" t="s">
        <v>221</v>
      </c>
      <c r="U235" s="5">
        <f>'[12]Catalago de egresos'!$C$235</f>
        <v>20000</v>
      </c>
      <c r="V235">
        <f>'[13]catalogo de servicios publicos'!$C$235</f>
        <v>3000</v>
      </c>
    </row>
    <row r="236" spans="1:37">
      <c r="A236">
        <v>520600000</v>
      </c>
      <c r="B236" t="s">
        <v>222</v>
      </c>
      <c r="U236" s="5">
        <f>'[12]Catalago de egresos'!$C$236</f>
        <v>85000</v>
      </c>
    </row>
    <row r="237" spans="1:37">
      <c r="A237">
        <v>520700000</v>
      </c>
      <c r="B237" t="s">
        <v>223</v>
      </c>
    </row>
    <row r="238" spans="1:37">
      <c r="A238">
        <v>520800000</v>
      </c>
      <c r="B238" t="s">
        <v>332</v>
      </c>
    </row>
    <row r="239" spans="1:37">
      <c r="A239">
        <v>520900000</v>
      </c>
      <c r="B239" t="s">
        <v>333</v>
      </c>
    </row>
    <row r="240" spans="1:37">
      <c r="A240">
        <v>521000000</v>
      </c>
      <c r="B240" t="s">
        <v>224</v>
      </c>
    </row>
    <row r="241" spans="1:37">
      <c r="A241">
        <v>521100000</v>
      </c>
      <c r="B241" t="s">
        <v>225</v>
      </c>
    </row>
    <row r="242" spans="1:37" s="4" customFormat="1">
      <c r="A242" s="4">
        <v>530000000</v>
      </c>
      <c r="B242" s="4" t="s">
        <v>226</v>
      </c>
      <c r="C242" s="4">
        <f>SUM(C243:C246)</f>
        <v>0</v>
      </c>
      <c r="D242" s="4">
        <f t="shared" ref="D242:AK242" si="224">SUM(D243:D246)</f>
        <v>0</v>
      </c>
      <c r="E242" s="4">
        <f t="shared" si="224"/>
        <v>0</v>
      </c>
      <c r="F242" s="4">
        <f t="shared" si="224"/>
        <v>0</v>
      </c>
      <c r="G242" s="4">
        <f t="shared" si="224"/>
        <v>0</v>
      </c>
      <c r="H242" s="4">
        <f t="shared" si="224"/>
        <v>0</v>
      </c>
      <c r="I242" s="4">
        <f t="shared" si="224"/>
        <v>0</v>
      </c>
      <c r="J242" s="4">
        <f t="shared" si="224"/>
        <v>0</v>
      </c>
      <c r="K242" s="4">
        <f t="shared" si="224"/>
        <v>0</v>
      </c>
      <c r="L242" s="4">
        <f t="shared" si="224"/>
        <v>0</v>
      </c>
      <c r="M242" s="4">
        <f t="shared" si="224"/>
        <v>0</v>
      </c>
      <c r="N242" s="4">
        <f t="shared" si="224"/>
        <v>0</v>
      </c>
      <c r="O242" s="4">
        <f t="shared" si="224"/>
        <v>0</v>
      </c>
      <c r="P242" s="4">
        <f t="shared" si="224"/>
        <v>0</v>
      </c>
      <c r="Q242" s="4">
        <f t="shared" si="224"/>
        <v>0</v>
      </c>
      <c r="R242" s="4">
        <f t="shared" si="224"/>
        <v>0</v>
      </c>
      <c r="S242" s="4">
        <f t="shared" si="224"/>
        <v>0</v>
      </c>
      <c r="T242" s="4">
        <f t="shared" si="224"/>
        <v>0</v>
      </c>
      <c r="U242" s="4">
        <f t="shared" si="224"/>
        <v>920000</v>
      </c>
      <c r="V242" s="4">
        <f t="shared" si="224"/>
        <v>0</v>
      </c>
      <c r="W242" s="4">
        <f t="shared" si="224"/>
        <v>0</v>
      </c>
      <c r="X242" s="4">
        <f t="shared" si="224"/>
        <v>71000</v>
      </c>
      <c r="Y242" s="4">
        <f t="shared" si="224"/>
        <v>0</v>
      </c>
      <c r="Z242" s="4">
        <f t="shared" si="224"/>
        <v>0</v>
      </c>
      <c r="AA242" s="4">
        <f t="shared" si="224"/>
        <v>0</v>
      </c>
      <c r="AB242" s="4">
        <f t="shared" si="224"/>
        <v>0</v>
      </c>
      <c r="AC242" s="4">
        <f t="shared" si="224"/>
        <v>0</v>
      </c>
      <c r="AD242" s="4">
        <f t="shared" si="224"/>
        <v>0</v>
      </c>
      <c r="AE242" s="4">
        <f t="shared" si="224"/>
        <v>0</v>
      </c>
      <c r="AF242" s="4">
        <f t="shared" si="224"/>
        <v>0</v>
      </c>
      <c r="AG242" s="4">
        <f t="shared" si="224"/>
        <v>0</v>
      </c>
      <c r="AH242" s="4">
        <f t="shared" si="224"/>
        <v>0</v>
      </c>
      <c r="AI242" s="4">
        <f t="shared" si="224"/>
        <v>0</v>
      </c>
      <c r="AJ242" s="4">
        <f t="shared" si="224"/>
        <v>0</v>
      </c>
      <c r="AK242" s="4">
        <f t="shared" si="224"/>
        <v>0</v>
      </c>
    </row>
    <row r="243" spans="1:37">
      <c r="A243">
        <v>530100000</v>
      </c>
      <c r="B243" t="s">
        <v>227</v>
      </c>
      <c r="U243" s="5">
        <f>'[12]Catalago de egresos'!$C$243</f>
        <v>920000</v>
      </c>
      <c r="X243">
        <v>71000</v>
      </c>
    </row>
    <row r="244" spans="1:37">
      <c r="A244">
        <v>530200000</v>
      </c>
      <c r="B244" t="s">
        <v>228</v>
      </c>
    </row>
    <row r="245" spans="1:37">
      <c r="A245">
        <v>530300000</v>
      </c>
      <c r="B245" t="s">
        <v>229</v>
      </c>
    </row>
    <row r="246" spans="1:37">
      <c r="A246">
        <v>530400000</v>
      </c>
      <c r="B246" t="s">
        <v>230</v>
      </c>
    </row>
    <row r="247" spans="1:37" s="4" customFormat="1">
      <c r="A247" s="4">
        <v>540000000</v>
      </c>
      <c r="B247" s="4" t="s">
        <v>231</v>
      </c>
      <c r="C247" s="4">
        <f>SUM(C248:C250)</f>
        <v>0</v>
      </c>
      <c r="D247" s="4">
        <f>SUM(D248:D250)</f>
        <v>0</v>
      </c>
      <c r="E247" s="4">
        <f t="shared" ref="E247:M247" si="225">SUM(E248:E250)</f>
        <v>0</v>
      </c>
      <c r="F247" s="4">
        <f t="shared" si="225"/>
        <v>0</v>
      </c>
      <c r="G247" s="4">
        <f t="shared" si="225"/>
        <v>0</v>
      </c>
      <c r="H247" s="4">
        <f t="shared" si="225"/>
        <v>0</v>
      </c>
      <c r="I247" s="4">
        <f t="shared" si="225"/>
        <v>0</v>
      </c>
      <c r="J247" s="4">
        <f t="shared" si="225"/>
        <v>0</v>
      </c>
      <c r="K247" s="4">
        <f t="shared" si="225"/>
        <v>0</v>
      </c>
      <c r="L247" s="4">
        <f t="shared" si="225"/>
        <v>0</v>
      </c>
      <c r="M247" s="4">
        <f t="shared" si="225"/>
        <v>0</v>
      </c>
      <c r="N247" s="4">
        <f t="shared" ref="N247:T247" si="226">SUM(N248:N250)</f>
        <v>0</v>
      </c>
      <c r="O247" s="4">
        <f t="shared" si="226"/>
        <v>0</v>
      </c>
      <c r="P247" s="4">
        <f t="shared" si="226"/>
        <v>0</v>
      </c>
      <c r="Q247" s="4">
        <f t="shared" si="226"/>
        <v>0</v>
      </c>
      <c r="R247" s="4">
        <f t="shared" si="226"/>
        <v>0</v>
      </c>
      <c r="S247" s="4">
        <f t="shared" si="226"/>
        <v>0</v>
      </c>
      <c r="T247" s="4">
        <f t="shared" si="226"/>
        <v>0</v>
      </c>
      <c r="U247" s="4">
        <f t="shared" ref="U247:V247" si="227">SUM(U248:U250)</f>
        <v>0</v>
      </c>
      <c r="V247" s="4">
        <f t="shared" si="227"/>
        <v>0</v>
      </c>
      <c r="W247" s="4">
        <f t="shared" ref="W247:X247" si="228">SUM(W248:W250)</f>
        <v>0</v>
      </c>
      <c r="X247" s="4">
        <f t="shared" si="228"/>
        <v>0</v>
      </c>
      <c r="Y247" s="4">
        <f t="shared" ref="Y247:Z247" si="229">SUM(Y248:Y250)</f>
        <v>0</v>
      </c>
      <c r="Z247" s="4">
        <f t="shared" si="229"/>
        <v>0</v>
      </c>
      <c r="AA247" s="4">
        <f t="shared" ref="AA247:AC247" si="230">SUM(AA248:AA250)</f>
        <v>0</v>
      </c>
      <c r="AB247" s="4">
        <f t="shared" si="230"/>
        <v>0</v>
      </c>
      <c r="AC247" s="4">
        <f t="shared" si="230"/>
        <v>0</v>
      </c>
      <c r="AD247" s="4">
        <f t="shared" ref="AD247:AE247" si="231">SUM(AD248:AD250)</f>
        <v>0</v>
      </c>
      <c r="AE247" s="4">
        <f t="shared" si="231"/>
        <v>0</v>
      </c>
      <c r="AF247" s="4">
        <f t="shared" ref="AF247:AK247" si="232">SUM(AF248:AF250)</f>
        <v>0</v>
      </c>
      <c r="AG247" s="4">
        <f t="shared" si="232"/>
        <v>0</v>
      </c>
      <c r="AH247" s="4">
        <f t="shared" si="232"/>
        <v>0</v>
      </c>
      <c r="AI247" s="4">
        <f t="shared" si="232"/>
        <v>0</v>
      </c>
      <c r="AJ247" s="4">
        <f t="shared" si="232"/>
        <v>0</v>
      </c>
      <c r="AK247" s="4">
        <f t="shared" si="232"/>
        <v>0</v>
      </c>
    </row>
    <row r="248" spans="1:37">
      <c r="A248">
        <v>540100000</v>
      </c>
      <c r="B248" t="s">
        <v>232</v>
      </c>
    </row>
    <row r="249" spans="1:37">
      <c r="A249">
        <v>540200000</v>
      </c>
      <c r="B249" t="s">
        <v>233</v>
      </c>
    </row>
    <row r="250" spans="1:37">
      <c r="A250">
        <v>540300000</v>
      </c>
      <c r="B250" t="s">
        <v>234</v>
      </c>
    </row>
    <row r="251" spans="1:37" s="4" customFormat="1">
      <c r="A251" s="4">
        <v>550000000</v>
      </c>
      <c r="B251" s="4" t="s">
        <v>235</v>
      </c>
      <c r="C251" s="4">
        <f>SUM(C252:C257)</f>
        <v>0</v>
      </c>
      <c r="D251" s="4">
        <f>SUM(D252:D257)</f>
        <v>0</v>
      </c>
      <c r="E251" s="4">
        <f t="shared" ref="E251:M251" si="233">SUM(E252:E257)</f>
        <v>0</v>
      </c>
      <c r="F251" s="4">
        <f t="shared" si="233"/>
        <v>0</v>
      </c>
      <c r="G251" s="4">
        <f t="shared" si="233"/>
        <v>0</v>
      </c>
      <c r="H251" s="4">
        <f t="shared" si="233"/>
        <v>0</v>
      </c>
      <c r="I251" s="4">
        <f t="shared" si="233"/>
        <v>0</v>
      </c>
      <c r="J251" s="4">
        <f t="shared" si="233"/>
        <v>0</v>
      </c>
      <c r="K251" s="4">
        <f t="shared" si="233"/>
        <v>0</v>
      </c>
      <c r="L251" s="4">
        <f t="shared" si="233"/>
        <v>0</v>
      </c>
      <c r="M251" s="4">
        <f t="shared" si="233"/>
        <v>0</v>
      </c>
      <c r="N251" s="4">
        <f t="shared" ref="N251:T251" si="234">SUM(N252:N257)</f>
        <v>0</v>
      </c>
      <c r="O251" s="4">
        <f t="shared" si="234"/>
        <v>0</v>
      </c>
      <c r="P251" s="4">
        <f t="shared" si="234"/>
        <v>0</v>
      </c>
      <c r="Q251" s="4">
        <f t="shared" si="234"/>
        <v>0</v>
      </c>
      <c r="R251" s="4">
        <f t="shared" si="234"/>
        <v>0</v>
      </c>
      <c r="S251" s="4">
        <f t="shared" si="234"/>
        <v>0</v>
      </c>
      <c r="T251" s="4">
        <f t="shared" si="234"/>
        <v>0</v>
      </c>
      <c r="U251" s="4">
        <f t="shared" ref="U251:V251" si="235">SUM(U252:U257)</f>
        <v>0</v>
      </c>
      <c r="V251" s="4">
        <f t="shared" si="235"/>
        <v>0</v>
      </c>
      <c r="W251" s="4">
        <f t="shared" ref="W251:X251" si="236">SUM(W252:W257)</f>
        <v>0</v>
      </c>
      <c r="X251" s="4">
        <f t="shared" si="236"/>
        <v>0</v>
      </c>
      <c r="Y251" s="4">
        <f t="shared" ref="Y251:Z251" si="237">SUM(Y252:Y257)</f>
        <v>0</v>
      </c>
      <c r="Z251" s="4">
        <f t="shared" si="237"/>
        <v>0</v>
      </c>
      <c r="AA251" s="4">
        <f t="shared" ref="AA251:AC251" si="238">SUM(AA252:AA257)</f>
        <v>0</v>
      </c>
      <c r="AB251" s="4">
        <f t="shared" si="238"/>
        <v>0</v>
      </c>
      <c r="AC251" s="4">
        <f t="shared" si="238"/>
        <v>0</v>
      </c>
      <c r="AD251" s="4">
        <f t="shared" ref="AD251:AE251" si="239">SUM(AD252:AD257)</f>
        <v>0</v>
      </c>
      <c r="AE251" s="4">
        <f t="shared" si="239"/>
        <v>0</v>
      </c>
      <c r="AF251" s="4">
        <f t="shared" ref="AF251:AK251" si="240">SUM(AF252:AF257)</f>
        <v>0</v>
      </c>
      <c r="AG251" s="4">
        <f t="shared" si="240"/>
        <v>0</v>
      </c>
      <c r="AH251" s="4">
        <f t="shared" si="240"/>
        <v>0</v>
      </c>
      <c r="AI251" s="4">
        <f t="shared" si="240"/>
        <v>0</v>
      </c>
      <c r="AJ251" s="4">
        <f t="shared" si="240"/>
        <v>0</v>
      </c>
      <c r="AK251" s="4">
        <f t="shared" si="240"/>
        <v>0</v>
      </c>
    </row>
    <row r="252" spans="1:37">
      <c r="A252">
        <v>550100000</v>
      </c>
      <c r="B252" t="s">
        <v>236</v>
      </c>
    </row>
    <row r="253" spans="1:37">
      <c r="A253">
        <v>550200000</v>
      </c>
      <c r="B253" t="s">
        <v>237</v>
      </c>
    </row>
    <row r="254" spans="1:37">
      <c r="A254">
        <v>560000000</v>
      </c>
      <c r="B254" t="s">
        <v>238</v>
      </c>
    </row>
    <row r="255" spans="1:37">
      <c r="A255">
        <v>560100000</v>
      </c>
      <c r="B255" t="s">
        <v>239</v>
      </c>
    </row>
    <row r="256" spans="1:37">
      <c r="A256">
        <v>560200000</v>
      </c>
      <c r="B256" t="s">
        <v>240</v>
      </c>
    </row>
    <row r="257" spans="1:38">
      <c r="A257">
        <v>560300000</v>
      </c>
      <c r="B257" t="s">
        <v>241</v>
      </c>
    </row>
    <row r="258" spans="1:38" s="4" customFormat="1">
      <c r="A258" s="4">
        <v>570000000</v>
      </c>
      <c r="B258" s="4" t="s">
        <v>242</v>
      </c>
      <c r="C258" s="4">
        <f>SUM(C259:C261)</f>
        <v>0</v>
      </c>
      <c r="D258" s="4">
        <f>SUM(D259:D261)</f>
        <v>0</v>
      </c>
      <c r="E258" s="4">
        <f t="shared" ref="E258:M258" si="241">SUM(E259:E261)</f>
        <v>0</v>
      </c>
      <c r="F258" s="4">
        <f t="shared" si="241"/>
        <v>0</v>
      </c>
      <c r="G258" s="4">
        <f t="shared" si="241"/>
        <v>0</v>
      </c>
      <c r="H258" s="4">
        <f t="shared" si="241"/>
        <v>0</v>
      </c>
      <c r="I258" s="4">
        <f t="shared" si="241"/>
        <v>0</v>
      </c>
      <c r="J258" s="4">
        <f t="shared" si="241"/>
        <v>0</v>
      </c>
      <c r="K258" s="4">
        <f t="shared" si="241"/>
        <v>0</v>
      </c>
      <c r="L258" s="4">
        <f t="shared" si="241"/>
        <v>0</v>
      </c>
      <c r="M258" s="4">
        <f t="shared" si="241"/>
        <v>0</v>
      </c>
      <c r="N258" s="4">
        <f t="shared" ref="N258:T258" si="242">SUM(N259:N261)</f>
        <v>0</v>
      </c>
      <c r="O258" s="4">
        <f t="shared" si="242"/>
        <v>0</v>
      </c>
      <c r="P258" s="4">
        <f t="shared" si="242"/>
        <v>0</v>
      </c>
      <c r="Q258" s="4">
        <f t="shared" si="242"/>
        <v>0</v>
      </c>
      <c r="R258" s="4">
        <f t="shared" si="242"/>
        <v>0</v>
      </c>
      <c r="S258" s="4">
        <f t="shared" si="242"/>
        <v>0</v>
      </c>
      <c r="T258" s="4">
        <f t="shared" si="242"/>
        <v>0</v>
      </c>
      <c r="U258" s="4">
        <f t="shared" ref="U258:V258" si="243">SUM(U259:U261)</f>
        <v>0</v>
      </c>
      <c r="V258" s="4">
        <f t="shared" si="243"/>
        <v>0</v>
      </c>
      <c r="W258" s="4">
        <f t="shared" ref="W258:X258" si="244">SUM(W259:W261)</f>
        <v>0</v>
      </c>
      <c r="X258" s="4">
        <f t="shared" si="244"/>
        <v>0</v>
      </c>
      <c r="Y258" s="4">
        <f t="shared" ref="Y258:Z258" si="245">SUM(Y259:Y261)</f>
        <v>0</v>
      </c>
      <c r="Z258" s="4">
        <f t="shared" si="245"/>
        <v>0</v>
      </c>
      <c r="AA258" s="4">
        <f t="shared" ref="AA258:AC258" si="246">SUM(AA259:AA261)</f>
        <v>0</v>
      </c>
      <c r="AB258" s="4">
        <f t="shared" si="246"/>
        <v>0</v>
      </c>
      <c r="AC258" s="4">
        <f t="shared" si="246"/>
        <v>0</v>
      </c>
      <c r="AD258" s="4">
        <f t="shared" ref="AD258:AE258" si="247">SUM(AD259:AD261)</f>
        <v>0</v>
      </c>
      <c r="AE258" s="4">
        <f t="shared" si="247"/>
        <v>0</v>
      </c>
      <c r="AF258" s="4">
        <f t="shared" ref="AF258:AK258" si="248">SUM(AF259:AF261)</f>
        <v>0</v>
      </c>
      <c r="AG258" s="4">
        <f t="shared" si="248"/>
        <v>0</v>
      </c>
      <c r="AH258" s="4">
        <f t="shared" si="248"/>
        <v>0</v>
      </c>
      <c r="AI258" s="4">
        <f t="shared" si="248"/>
        <v>0</v>
      </c>
      <c r="AJ258" s="4">
        <f t="shared" si="248"/>
        <v>0</v>
      </c>
      <c r="AK258" s="4">
        <f t="shared" si="248"/>
        <v>0</v>
      </c>
    </row>
    <row r="259" spans="1:38">
      <c r="A259">
        <v>570100000</v>
      </c>
      <c r="B259" t="s">
        <v>243</v>
      </c>
    </row>
    <row r="260" spans="1:38">
      <c r="A260">
        <v>570200000</v>
      </c>
      <c r="B260" t="s">
        <v>244</v>
      </c>
    </row>
    <row r="261" spans="1:38">
      <c r="A261">
        <v>570300000</v>
      </c>
      <c r="B261" t="s">
        <v>245</v>
      </c>
    </row>
    <row r="262" spans="1:38" s="4" customFormat="1">
      <c r="A262" s="4">
        <v>580000000</v>
      </c>
      <c r="B262" s="4" t="s">
        <v>246</v>
      </c>
      <c r="C262" s="4">
        <f>SUM(C263:C264)</f>
        <v>0</v>
      </c>
      <c r="D262" s="4">
        <f>SUM(D263:D264)</f>
        <v>0</v>
      </c>
      <c r="E262" s="4">
        <f t="shared" ref="E262:M262" si="249">SUM(E263:E264)</f>
        <v>0</v>
      </c>
      <c r="F262" s="4">
        <f t="shared" si="249"/>
        <v>0</v>
      </c>
      <c r="G262" s="4">
        <f t="shared" si="249"/>
        <v>0</v>
      </c>
      <c r="H262" s="4">
        <f t="shared" si="249"/>
        <v>0</v>
      </c>
      <c r="I262" s="4">
        <f t="shared" si="249"/>
        <v>0</v>
      </c>
      <c r="J262" s="4">
        <f t="shared" si="249"/>
        <v>0</v>
      </c>
      <c r="K262" s="4">
        <f t="shared" si="249"/>
        <v>0</v>
      </c>
      <c r="L262" s="4">
        <f t="shared" si="249"/>
        <v>0</v>
      </c>
      <c r="M262" s="4">
        <f t="shared" si="249"/>
        <v>0</v>
      </c>
      <c r="N262" s="4">
        <f t="shared" ref="N262:T262" si="250">SUM(N263:N264)</f>
        <v>0</v>
      </c>
      <c r="O262" s="4">
        <f t="shared" si="250"/>
        <v>0</v>
      </c>
      <c r="P262" s="4">
        <f t="shared" si="250"/>
        <v>0</v>
      </c>
      <c r="Q262" s="4">
        <f t="shared" si="250"/>
        <v>0</v>
      </c>
      <c r="R262" s="4">
        <f t="shared" si="250"/>
        <v>0</v>
      </c>
      <c r="S262" s="4">
        <f t="shared" si="250"/>
        <v>0</v>
      </c>
      <c r="T262" s="4">
        <f t="shared" si="250"/>
        <v>0</v>
      </c>
      <c r="U262" s="4">
        <f t="shared" ref="U262:V262" si="251">SUM(U263:U264)</f>
        <v>0</v>
      </c>
      <c r="V262" s="4">
        <f t="shared" si="251"/>
        <v>0</v>
      </c>
      <c r="W262" s="4">
        <f t="shared" ref="W262:X262" si="252">SUM(W263:W264)</f>
        <v>0</v>
      </c>
      <c r="X262" s="4">
        <f t="shared" si="252"/>
        <v>0</v>
      </c>
      <c r="Y262" s="4">
        <f t="shared" ref="Y262:Z262" si="253">SUM(Y263:Y264)</f>
        <v>0</v>
      </c>
      <c r="Z262" s="4">
        <f t="shared" si="253"/>
        <v>0</v>
      </c>
      <c r="AA262" s="4">
        <f t="shared" ref="AA262:AC262" si="254">SUM(AA263:AA264)</f>
        <v>0</v>
      </c>
      <c r="AB262" s="4">
        <f t="shared" si="254"/>
        <v>0</v>
      </c>
      <c r="AC262" s="4">
        <f t="shared" si="254"/>
        <v>0</v>
      </c>
      <c r="AD262" s="4">
        <f t="shared" ref="AD262:AE262" si="255">SUM(AD263:AD264)</f>
        <v>0</v>
      </c>
      <c r="AE262" s="4">
        <f t="shared" si="255"/>
        <v>0</v>
      </c>
      <c r="AF262" s="4">
        <f t="shared" ref="AF262:AK262" si="256">SUM(AF263:AF264)</f>
        <v>0</v>
      </c>
      <c r="AG262" s="4">
        <f t="shared" si="256"/>
        <v>0</v>
      </c>
      <c r="AH262" s="4">
        <f t="shared" si="256"/>
        <v>0</v>
      </c>
      <c r="AI262" s="4">
        <f t="shared" si="256"/>
        <v>0</v>
      </c>
      <c r="AJ262" s="4">
        <f t="shared" si="256"/>
        <v>0</v>
      </c>
      <c r="AK262" s="4">
        <f t="shared" si="256"/>
        <v>0</v>
      </c>
    </row>
    <row r="263" spans="1:38">
      <c r="A263">
        <v>580100000</v>
      </c>
      <c r="B263" t="s">
        <v>247</v>
      </c>
    </row>
    <row r="264" spans="1:38">
      <c r="A264">
        <v>580200000</v>
      </c>
      <c r="B264" t="s">
        <v>248</v>
      </c>
    </row>
    <row r="265" spans="1:38" s="4" customFormat="1">
      <c r="A265" s="4">
        <v>590000000</v>
      </c>
      <c r="B265" s="4" t="s">
        <v>249</v>
      </c>
      <c r="C265" s="4">
        <f>SUM(C266:C267)</f>
        <v>0</v>
      </c>
      <c r="D265" s="4">
        <f>SUM(D266:D267)</f>
        <v>0</v>
      </c>
      <c r="E265" s="4">
        <f t="shared" ref="E265:M265" si="257">SUM(E266:E267)</f>
        <v>0</v>
      </c>
      <c r="F265" s="4">
        <f t="shared" si="257"/>
        <v>0</v>
      </c>
      <c r="G265" s="4">
        <f t="shared" si="257"/>
        <v>0</v>
      </c>
      <c r="H265" s="4">
        <f t="shared" si="257"/>
        <v>0</v>
      </c>
      <c r="I265" s="4">
        <f t="shared" si="257"/>
        <v>0</v>
      </c>
      <c r="J265" s="4">
        <f t="shared" si="257"/>
        <v>0</v>
      </c>
      <c r="K265" s="4">
        <f t="shared" si="257"/>
        <v>0</v>
      </c>
      <c r="L265" s="4">
        <f t="shared" si="257"/>
        <v>0</v>
      </c>
      <c r="M265" s="4">
        <f t="shared" si="257"/>
        <v>0</v>
      </c>
      <c r="N265" s="4">
        <f t="shared" ref="N265:T265" si="258">SUM(N266:N267)</f>
        <v>0</v>
      </c>
      <c r="O265" s="4">
        <f t="shared" si="258"/>
        <v>0</v>
      </c>
      <c r="P265" s="4">
        <f t="shared" si="258"/>
        <v>0</v>
      </c>
      <c r="Q265" s="4">
        <f t="shared" si="258"/>
        <v>0</v>
      </c>
      <c r="R265" s="4">
        <f t="shared" si="258"/>
        <v>0</v>
      </c>
      <c r="S265" s="4">
        <f t="shared" si="258"/>
        <v>0</v>
      </c>
      <c r="T265" s="4">
        <f t="shared" si="258"/>
        <v>0</v>
      </c>
      <c r="U265" s="4">
        <f t="shared" ref="U265:V265" si="259">SUM(U266:U267)</f>
        <v>0</v>
      </c>
      <c r="V265" s="4">
        <f t="shared" si="259"/>
        <v>0</v>
      </c>
      <c r="W265" s="4">
        <f t="shared" ref="W265:X265" si="260">SUM(W266:W267)</f>
        <v>0</v>
      </c>
      <c r="X265" s="4">
        <f t="shared" si="260"/>
        <v>0</v>
      </c>
      <c r="Y265" s="4">
        <f t="shared" ref="Y265:Z265" si="261">SUM(Y266:Y267)</f>
        <v>0</v>
      </c>
      <c r="Z265" s="4">
        <f t="shared" si="261"/>
        <v>0</v>
      </c>
      <c r="AA265" s="4">
        <f t="shared" ref="AA265:AC265" si="262">SUM(AA266:AA267)</f>
        <v>0</v>
      </c>
      <c r="AB265" s="4">
        <f t="shared" si="262"/>
        <v>0</v>
      </c>
      <c r="AC265" s="4">
        <f t="shared" si="262"/>
        <v>0</v>
      </c>
      <c r="AD265" s="4">
        <f t="shared" ref="AD265:AE265" si="263">SUM(AD266:AD267)</f>
        <v>0</v>
      </c>
      <c r="AE265" s="4">
        <f t="shared" si="263"/>
        <v>0</v>
      </c>
      <c r="AF265" s="4">
        <f t="shared" ref="AF265:AK265" si="264">SUM(AF266:AF267)</f>
        <v>0</v>
      </c>
      <c r="AG265" s="4">
        <f t="shared" si="264"/>
        <v>0</v>
      </c>
      <c r="AH265" s="4">
        <f t="shared" si="264"/>
        <v>0</v>
      </c>
      <c r="AI265" s="4">
        <f t="shared" si="264"/>
        <v>0</v>
      </c>
      <c r="AJ265" s="4">
        <f t="shared" si="264"/>
        <v>0</v>
      </c>
      <c r="AK265" s="4">
        <f t="shared" si="264"/>
        <v>0</v>
      </c>
    </row>
    <row r="266" spans="1:38">
      <c r="A266">
        <v>590100000</v>
      </c>
      <c r="B266" t="s">
        <v>250</v>
      </c>
    </row>
    <row r="267" spans="1:38">
      <c r="A267">
        <v>590200000</v>
      </c>
      <c r="B267" t="s">
        <v>251</v>
      </c>
    </row>
    <row r="269" spans="1:38" s="4" customFormat="1">
      <c r="A269" s="4">
        <v>600000000</v>
      </c>
      <c r="B269" s="4" t="s">
        <v>252</v>
      </c>
      <c r="C269" s="4">
        <f t="shared" ref="C269:AK269" si="265">C270</f>
        <v>0</v>
      </c>
      <c r="D269" s="4">
        <f t="shared" si="265"/>
        <v>0</v>
      </c>
      <c r="E269" s="4">
        <f t="shared" si="265"/>
        <v>0</v>
      </c>
      <c r="F269" s="4">
        <f t="shared" si="265"/>
        <v>0</v>
      </c>
      <c r="G269" s="4">
        <f t="shared" si="265"/>
        <v>0</v>
      </c>
      <c r="H269" s="4">
        <f t="shared" si="265"/>
        <v>0</v>
      </c>
      <c r="I269" s="4">
        <f t="shared" si="265"/>
        <v>0</v>
      </c>
      <c r="J269" s="4">
        <f t="shared" si="265"/>
        <v>0</v>
      </c>
      <c r="K269" s="4">
        <f t="shared" si="265"/>
        <v>0</v>
      </c>
      <c r="L269" s="4">
        <f t="shared" si="265"/>
        <v>0</v>
      </c>
      <c r="M269" s="4">
        <f t="shared" si="265"/>
        <v>0</v>
      </c>
      <c r="N269" s="4">
        <f t="shared" si="265"/>
        <v>0</v>
      </c>
      <c r="O269" s="4">
        <f t="shared" si="265"/>
        <v>0</v>
      </c>
      <c r="P269" s="4">
        <f t="shared" si="265"/>
        <v>0</v>
      </c>
      <c r="Q269" s="4">
        <f t="shared" si="265"/>
        <v>0</v>
      </c>
      <c r="R269" s="4">
        <f t="shared" si="265"/>
        <v>0</v>
      </c>
      <c r="S269" s="4">
        <f t="shared" si="265"/>
        <v>0</v>
      </c>
      <c r="T269" s="4">
        <f t="shared" si="265"/>
        <v>0</v>
      </c>
      <c r="U269" s="4">
        <f t="shared" si="265"/>
        <v>0</v>
      </c>
      <c r="V269" s="4">
        <f t="shared" si="265"/>
        <v>0</v>
      </c>
      <c r="W269" s="4">
        <f t="shared" si="265"/>
        <v>0</v>
      </c>
      <c r="X269" s="4">
        <f t="shared" si="265"/>
        <v>0</v>
      </c>
      <c r="Y269" s="4">
        <f t="shared" si="265"/>
        <v>0</v>
      </c>
      <c r="Z269" s="4">
        <f t="shared" si="265"/>
        <v>0</v>
      </c>
      <c r="AA269" s="4">
        <f t="shared" si="265"/>
        <v>0</v>
      </c>
      <c r="AB269" s="4">
        <f t="shared" si="265"/>
        <v>0</v>
      </c>
      <c r="AC269" s="4">
        <f t="shared" si="265"/>
        <v>0</v>
      </c>
      <c r="AD269" s="4">
        <f t="shared" si="265"/>
        <v>0</v>
      </c>
      <c r="AE269" s="4">
        <f t="shared" si="265"/>
        <v>0</v>
      </c>
      <c r="AF269" s="4">
        <f t="shared" si="265"/>
        <v>0</v>
      </c>
      <c r="AG269" s="4">
        <f t="shared" si="265"/>
        <v>0</v>
      </c>
      <c r="AH269" s="4">
        <f t="shared" si="265"/>
        <v>0</v>
      </c>
      <c r="AI269" s="4">
        <f t="shared" si="265"/>
        <v>0</v>
      </c>
      <c r="AJ269" s="4">
        <f t="shared" si="265"/>
        <v>0</v>
      </c>
      <c r="AK269" s="4">
        <f t="shared" si="265"/>
        <v>0</v>
      </c>
      <c r="AL269" s="39">
        <f>SUM(C269:AK269)</f>
        <v>0</v>
      </c>
    </row>
    <row r="270" spans="1:38" s="4" customFormat="1">
      <c r="A270" s="4">
        <v>610000000</v>
      </c>
      <c r="B270" s="4" t="s">
        <v>253</v>
      </c>
      <c r="C270" s="4">
        <f>SUM(C271:C318)</f>
        <v>0</v>
      </c>
      <c r="D270" s="4">
        <f>SUM(D271:D318)</f>
        <v>0</v>
      </c>
      <c r="E270" s="4">
        <f t="shared" ref="E270:M270" si="266">SUM(E271:E318)</f>
        <v>0</v>
      </c>
      <c r="F270" s="4">
        <f t="shared" si="266"/>
        <v>0</v>
      </c>
      <c r="G270" s="4">
        <f t="shared" si="266"/>
        <v>0</v>
      </c>
      <c r="H270" s="4">
        <f t="shared" si="266"/>
        <v>0</v>
      </c>
      <c r="I270" s="4">
        <f t="shared" si="266"/>
        <v>0</v>
      </c>
      <c r="J270" s="4">
        <f t="shared" si="266"/>
        <v>0</v>
      </c>
      <c r="K270" s="4">
        <f t="shared" si="266"/>
        <v>0</v>
      </c>
      <c r="L270" s="4">
        <f t="shared" si="266"/>
        <v>0</v>
      </c>
      <c r="M270" s="4">
        <f t="shared" si="266"/>
        <v>0</v>
      </c>
      <c r="N270" s="4">
        <f t="shared" ref="N270:T270" si="267">SUM(N271:N318)</f>
        <v>0</v>
      </c>
      <c r="O270" s="4">
        <f t="shared" si="267"/>
        <v>0</v>
      </c>
      <c r="P270" s="4">
        <f t="shared" si="267"/>
        <v>0</v>
      </c>
      <c r="Q270" s="4">
        <f t="shared" si="267"/>
        <v>0</v>
      </c>
      <c r="R270" s="4">
        <f t="shared" si="267"/>
        <v>0</v>
      </c>
      <c r="S270" s="4">
        <f t="shared" si="267"/>
        <v>0</v>
      </c>
      <c r="T270" s="4">
        <f t="shared" si="267"/>
        <v>0</v>
      </c>
      <c r="U270" s="4">
        <f t="shared" ref="U270:V270" si="268">SUM(U271:U318)</f>
        <v>0</v>
      </c>
      <c r="V270" s="4">
        <f t="shared" si="268"/>
        <v>0</v>
      </c>
      <c r="W270" s="4">
        <f t="shared" ref="W270:X270" si="269">SUM(W271:W318)</f>
        <v>0</v>
      </c>
      <c r="X270" s="4">
        <f t="shared" si="269"/>
        <v>0</v>
      </c>
      <c r="Y270" s="4">
        <f t="shared" ref="Y270:Z270" si="270">SUM(Y271:Y318)</f>
        <v>0</v>
      </c>
      <c r="Z270" s="4">
        <f t="shared" si="270"/>
        <v>0</v>
      </c>
      <c r="AA270" s="4">
        <f t="shared" ref="AA270:AC270" si="271">SUM(AA271:AA318)</f>
        <v>0</v>
      </c>
      <c r="AB270" s="4">
        <f t="shared" si="271"/>
        <v>0</v>
      </c>
      <c r="AC270" s="4">
        <f t="shared" si="271"/>
        <v>0</v>
      </c>
      <c r="AD270" s="4">
        <f t="shared" ref="AD270:AE270" si="272">SUM(AD271:AD318)</f>
        <v>0</v>
      </c>
      <c r="AE270" s="4">
        <f t="shared" si="272"/>
        <v>0</v>
      </c>
      <c r="AF270" s="4">
        <f t="shared" ref="AF270:AK270" si="273">SUM(AF271:AF318)</f>
        <v>0</v>
      </c>
      <c r="AG270" s="4">
        <f t="shared" si="273"/>
        <v>0</v>
      </c>
      <c r="AH270" s="4">
        <f t="shared" si="273"/>
        <v>0</v>
      </c>
      <c r="AI270" s="4">
        <f t="shared" si="273"/>
        <v>0</v>
      </c>
      <c r="AJ270" s="4">
        <f t="shared" si="273"/>
        <v>0</v>
      </c>
      <c r="AK270" s="4">
        <f t="shared" si="273"/>
        <v>0</v>
      </c>
    </row>
    <row r="271" spans="1:38">
      <c r="A271">
        <v>610100000</v>
      </c>
      <c r="B271" t="s">
        <v>254</v>
      </c>
    </row>
    <row r="272" spans="1:38">
      <c r="A272">
        <v>610100001</v>
      </c>
      <c r="B272" t="s">
        <v>255</v>
      </c>
    </row>
    <row r="273" spans="1:2">
      <c r="A273">
        <v>610100002</v>
      </c>
      <c r="B273" t="s">
        <v>256</v>
      </c>
    </row>
    <row r="274" spans="1:2">
      <c r="A274">
        <v>610100003</v>
      </c>
      <c r="B274" t="s">
        <v>257</v>
      </c>
    </row>
    <row r="275" spans="1:2">
      <c r="A275">
        <v>610200000</v>
      </c>
      <c r="B275" t="s">
        <v>258</v>
      </c>
    </row>
    <row r="276" spans="1:2">
      <c r="A276">
        <v>610200001</v>
      </c>
      <c r="B276" t="s">
        <v>259</v>
      </c>
    </row>
    <row r="277" spans="1:2">
      <c r="A277">
        <v>610200002</v>
      </c>
      <c r="B277" t="s">
        <v>260</v>
      </c>
    </row>
    <row r="278" spans="1:2">
      <c r="A278">
        <v>610200003</v>
      </c>
      <c r="B278" t="s">
        <v>261</v>
      </c>
    </row>
    <row r="279" spans="1:2">
      <c r="A279">
        <v>610300000</v>
      </c>
      <c r="B279" t="s">
        <v>262</v>
      </c>
    </row>
    <row r="280" spans="1:2">
      <c r="A280">
        <v>610300001</v>
      </c>
      <c r="B280" t="s">
        <v>263</v>
      </c>
    </row>
    <row r="281" spans="1:2">
      <c r="A281">
        <v>610300002</v>
      </c>
      <c r="B281" t="s">
        <v>264</v>
      </c>
    </row>
    <row r="282" spans="1:2">
      <c r="A282">
        <v>610300003</v>
      </c>
      <c r="B282" t="s">
        <v>265</v>
      </c>
    </row>
    <row r="283" spans="1:2">
      <c r="A283">
        <v>610400000</v>
      </c>
      <c r="B283" t="s">
        <v>266</v>
      </c>
    </row>
    <row r="284" spans="1:2">
      <c r="A284">
        <v>610500000</v>
      </c>
      <c r="B284" t="s">
        <v>267</v>
      </c>
    </row>
    <row r="285" spans="1:2">
      <c r="A285">
        <v>610500001</v>
      </c>
      <c r="B285" t="s">
        <v>268</v>
      </c>
    </row>
    <row r="286" spans="1:2">
      <c r="A286">
        <v>610500002</v>
      </c>
      <c r="B286" t="s">
        <v>269</v>
      </c>
    </row>
    <row r="287" spans="1:2">
      <c r="A287">
        <v>610500003</v>
      </c>
      <c r="B287" t="s">
        <v>270</v>
      </c>
    </row>
    <row r="288" spans="1:2">
      <c r="A288">
        <v>610600000</v>
      </c>
      <c r="B288" t="s">
        <v>271</v>
      </c>
    </row>
    <row r="289" spans="1:2">
      <c r="A289">
        <v>610600001</v>
      </c>
      <c r="B289" t="s">
        <v>272</v>
      </c>
    </row>
    <row r="290" spans="1:2">
      <c r="A290">
        <v>610600002</v>
      </c>
      <c r="B290" t="s">
        <v>273</v>
      </c>
    </row>
    <row r="291" spans="1:2">
      <c r="A291">
        <v>610600003</v>
      </c>
      <c r="B291" t="s">
        <v>274</v>
      </c>
    </row>
    <row r="292" spans="1:2">
      <c r="A292">
        <v>610800000</v>
      </c>
      <c r="B292" t="s">
        <v>275</v>
      </c>
    </row>
    <row r="293" spans="1:2">
      <c r="A293">
        <v>610900000</v>
      </c>
      <c r="B293" t="s">
        <v>276</v>
      </c>
    </row>
    <row r="294" spans="1:2">
      <c r="A294">
        <v>611000000</v>
      </c>
      <c r="B294" t="s">
        <v>277</v>
      </c>
    </row>
    <row r="295" spans="1:2">
      <c r="A295">
        <v>611200000</v>
      </c>
      <c r="B295" t="s">
        <v>278</v>
      </c>
    </row>
    <row r="296" spans="1:2">
      <c r="A296">
        <v>611300000</v>
      </c>
      <c r="B296" t="s">
        <v>279</v>
      </c>
    </row>
    <row r="297" spans="1:2">
      <c r="A297">
        <v>611400000</v>
      </c>
      <c r="B297" t="s">
        <v>280</v>
      </c>
    </row>
    <row r="298" spans="1:2">
      <c r="A298">
        <v>611400001</v>
      </c>
      <c r="B298" t="s">
        <v>281</v>
      </c>
    </row>
    <row r="299" spans="1:2">
      <c r="A299">
        <v>611400002</v>
      </c>
      <c r="B299" t="s">
        <v>282</v>
      </c>
    </row>
    <row r="300" spans="1:2">
      <c r="A300">
        <v>611400003</v>
      </c>
      <c r="B300" t="s">
        <v>283</v>
      </c>
    </row>
    <row r="301" spans="1:2">
      <c r="A301">
        <v>611500000</v>
      </c>
      <c r="B301" t="s">
        <v>284</v>
      </c>
    </row>
    <row r="302" spans="1:2">
      <c r="A302">
        <v>611600000</v>
      </c>
      <c r="B302" t="s">
        <v>285</v>
      </c>
    </row>
    <row r="303" spans="1:2">
      <c r="A303">
        <v>611600001</v>
      </c>
      <c r="B303" t="s">
        <v>286</v>
      </c>
    </row>
    <row r="304" spans="1:2">
      <c r="A304">
        <v>611600002</v>
      </c>
      <c r="B304" t="s">
        <v>287</v>
      </c>
    </row>
    <row r="305" spans="1:38">
      <c r="A305">
        <v>611600003</v>
      </c>
      <c r="B305" t="s">
        <v>288</v>
      </c>
    </row>
    <row r="306" spans="1:38">
      <c r="A306">
        <v>611700000</v>
      </c>
      <c r="B306" t="s">
        <v>289</v>
      </c>
    </row>
    <row r="307" spans="1:38">
      <c r="A307">
        <v>611700001</v>
      </c>
      <c r="B307" t="s">
        <v>290</v>
      </c>
    </row>
    <row r="308" spans="1:38">
      <c r="A308">
        <v>611700002</v>
      </c>
      <c r="B308" t="s">
        <v>291</v>
      </c>
    </row>
    <row r="309" spans="1:38">
      <c r="A309">
        <v>611700003</v>
      </c>
      <c r="B309" t="s">
        <v>292</v>
      </c>
    </row>
    <row r="310" spans="1:38">
      <c r="A310">
        <v>611800000</v>
      </c>
      <c r="B310" t="s">
        <v>293</v>
      </c>
    </row>
    <row r="311" spans="1:38">
      <c r="A311">
        <v>611900000</v>
      </c>
      <c r="B311" t="s">
        <v>294</v>
      </c>
    </row>
    <row r="312" spans="1:38">
      <c r="A312">
        <v>612000000</v>
      </c>
      <c r="B312" t="s">
        <v>295</v>
      </c>
    </row>
    <row r="313" spans="1:38">
      <c r="A313">
        <v>612100000</v>
      </c>
      <c r="B313" t="s">
        <v>296</v>
      </c>
    </row>
    <row r="314" spans="1:38">
      <c r="A314">
        <v>612200000</v>
      </c>
      <c r="B314" t="s">
        <v>297</v>
      </c>
    </row>
    <row r="315" spans="1:38">
      <c r="A315">
        <v>612300000</v>
      </c>
      <c r="B315" t="s">
        <v>298</v>
      </c>
    </row>
    <row r="316" spans="1:38">
      <c r="A316">
        <v>612400000</v>
      </c>
      <c r="B316" t="s">
        <v>299</v>
      </c>
      <c r="U316" s="5"/>
    </row>
    <row r="317" spans="1:38">
      <c r="A317">
        <v>612500000</v>
      </c>
      <c r="B317" t="s">
        <v>300</v>
      </c>
    </row>
    <row r="318" spans="1:38">
      <c r="A318">
        <v>612600000</v>
      </c>
      <c r="B318" t="s">
        <v>301</v>
      </c>
    </row>
    <row r="320" spans="1:38" s="4" customFormat="1">
      <c r="A320" s="4">
        <v>700000000</v>
      </c>
      <c r="B320" s="4" t="s">
        <v>302</v>
      </c>
      <c r="C320" s="4">
        <f>C321+C323+C325+C329</f>
        <v>0</v>
      </c>
      <c r="D320" s="4">
        <f>D321+D323+D325+D329</f>
        <v>0</v>
      </c>
      <c r="E320" s="4">
        <f t="shared" ref="E320:M320" si="274">E321+E323+E325+E329</f>
        <v>0</v>
      </c>
      <c r="F320" s="4">
        <f t="shared" si="274"/>
        <v>0</v>
      </c>
      <c r="G320" s="4">
        <f t="shared" si="274"/>
        <v>0</v>
      </c>
      <c r="H320" s="4">
        <f t="shared" si="274"/>
        <v>0</v>
      </c>
      <c r="I320" s="4">
        <f t="shared" si="274"/>
        <v>0</v>
      </c>
      <c r="J320" s="4">
        <f t="shared" si="274"/>
        <v>0</v>
      </c>
      <c r="K320" s="4">
        <f t="shared" si="274"/>
        <v>0</v>
      </c>
      <c r="L320" s="4">
        <f t="shared" si="274"/>
        <v>0</v>
      </c>
      <c r="M320" s="4">
        <f t="shared" si="274"/>
        <v>0</v>
      </c>
      <c r="N320" s="4">
        <f>N321+N323+N325+N329</f>
        <v>0</v>
      </c>
      <c r="O320" s="4">
        <v>75000</v>
      </c>
      <c r="P320" s="4">
        <f t="shared" ref="P320:V320" si="275">P321+P323+P325+P329</f>
        <v>0</v>
      </c>
      <c r="Q320" s="4">
        <f t="shared" si="275"/>
        <v>0</v>
      </c>
      <c r="R320" s="4">
        <f t="shared" si="275"/>
        <v>0</v>
      </c>
      <c r="S320" s="4">
        <f t="shared" si="275"/>
        <v>0</v>
      </c>
      <c r="T320" s="4">
        <f t="shared" si="275"/>
        <v>0</v>
      </c>
      <c r="U320" s="4">
        <f t="shared" si="275"/>
        <v>0</v>
      </c>
      <c r="V320" s="4">
        <f t="shared" si="275"/>
        <v>0</v>
      </c>
      <c r="W320" s="4">
        <f t="shared" ref="W320:X320" si="276">W321+W323+W325+W329</f>
        <v>0</v>
      </c>
      <c r="X320" s="4">
        <f t="shared" si="276"/>
        <v>0</v>
      </c>
      <c r="Y320" s="4">
        <f t="shared" ref="Y320:Z320" si="277">Y321+Y323+Y325+Y329</f>
        <v>0</v>
      </c>
      <c r="Z320" s="4">
        <f t="shared" si="277"/>
        <v>0</v>
      </c>
      <c r="AA320" s="4">
        <f t="shared" ref="AA320:AC320" si="278">AA321+AA323+AA325+AA329</f>
        <v>0</v>
      </c>
      <c r="AB320" s="4">
        <f t="shared" si="278"/>
        <v>0</v>
      </c>
      <c r="AC320" s="4">
        <f t="shared" si="278"/>
        <v>0</v>
      </c>
      <c r="AD320" s="4">
        <f t="shared" ref="AD320:AE320" si="279">AD321+AD323+AD325+AD329</f>
        <v>0</v>
      </c>
      <c r="AE320" s="4">
        <f t="shared" si="279"/>
        <v>0</v>
      </c>
      <c r="AF320" s="4">
        <f t="shared" ref="AF320:AK320" si="280">AF321+AF323+AF325+AF329</f>
        <v>0</v>
      </c>
      <c r="AG320" s="4">
        <f t="shared" si="280"/>
        <v>0</v>
      </c>
      <c r="AH320" s="4">
        <f t="shared" si="280"/>
        <v>0</v>
      </c>
      <c r="AI320" s="4">
        <f t="shared" si="280"/>
        <v>0</v>
      </c>
      <c r="AJ320" s="4">
        <f t="shared" si="280"/>
        <v>0</v>
      </c>
      <c r="AK320" s="4">
        <f t="shared" si="280"/>
        <v>0</v>
      </c>
      <c r="AL320" s="39">
        <f>SUM(C320:AK320)</f>
        <v>75000</v>
      </c>
    </row>
    <row r="321" spans="1:38" s="4" customFormat="1">
      <c r="A321" s="4">
        <v>710000000</v>
      </c>
      <c r="B321" s="4" t="s">
        <v>303</v>
      </c>
      <c r="C321" s="4">
        <f t="shared" ref="C321:AK321" si="281">SUM(C322)</f>
        <v>0</v>
      </c>
      <c r="D321" s="4">
        <f t="shared" si="281"/>
        <v>0</v>
      </c>
      <c r="E321" s="4">
        <f t="shared" si="281"/>
        <v>0</v>
      </c>
      <c r="F321" s="4">
        <f t="shared" si="281"/>
        <v>0</v>
      </c>
      <c r="G321" s="4">
        <f t="shared" si="281"/>
        <v>0</v>
      </c>
      <c r="H321" s="4">
        <f t="shared" si="281"/>
        <v>0</v>
      </c>
      <c r="I321" s="4">
        <f t="shared" si="281"/>
        <v>0</v>
      </c>
      <c r="J321" s="4">
        <f t="shared" si="281"/>
        <v>0</v>
      </c>
      <c r="K321" s="4">
        <f t="shared" si="281"/>
        <v>0</v>
      </c>
      <c r="L321" s="4">
        <f t="shared" si="281"/>
        <v>0</v>
      </c>
      <c r="M321" s="4">
        <f t="shared" si="281"/>
        <v>0</v>
      </c>
      <c r="N321" s="4">
        <f t="shared" si="281"/>
        <v>0</v>
      </c>
      <c r="O321" s="4">
        <f t="shared" si="281"/>
        <v>0</v>
      </c>
      <c r="P321" s="4">
        <f t="shared" si="281"/>
        <v>0</v>
      </c>
      <c r="Q321" s="4">
        <f t="shared" si="281"/>
        <v>0</v>
      </c>
      <c r="R321" s="4">
        <f t="shared" si="281"/>
        <v>0</v>
      </c>
      <c r="S321" s="4">
        <f t="shared" si="281"/>
        <v>0</v>
      </c>
      <c r="T321" s="4">
        <f t="shared" si="281"/>
        <v>0</v>
      </c>
      <c r="U321" s="4">
        <f t="shared" si="281"/>
        <v>0</v>
      </c>
      <c r="V321" s="4">
        <f t="shared" si="281"/>
        <v>0</v>
      </c>
      <c r="W321" s="4">
        <f t="shared" si="281"/>
        <v>0</v>
      </c>
      <c r="X321" s="4">
        <f t="shared" si="281"/>
        <v>0</v>
      </c>
      <c r="Y321" s="4">
        <f t="shared" si="281"/>
        <v>0</v>
      </c>
      <c r="Z321" s="4">
        <f t="shared" si="281"/>
        <v>0</v>
      </c>
      <c r="AA321" s="4">
        <f t="shared" si="281"/>
        <v>0</v>
      </c>
      <c r="AB321" s="4">
        <f t="shared" si="281"/>
        <v>0</v>
      </c>
      <c r="AC321" s="4">
        <f t="shared" si="281"/>
        <v>0</v>
      </c>
      <c r="AD321" s="4">
        <f t="shared" si="281"/>
        <v>0</v>
      </c>
      <c r="AE321" s="4">
        <f t="shared" si="281"/>
        <v>0</v>
      </c>
      <c r="AF321" s="4">
        <f t="shared" si="281"/>
        <v>0</v>
      </c>
      <c r="AG321" s="4">
        <f t="shared" si="281"/>
        <v>0</v>
      </c>
      <c r="AH321" s="4">
        <f t="shared" si="281"/>
        <v>0</v>
      </c>
      <c r="AI321" s="4">
        <f t="shared" si="281"/>
        <v>0</v>
      </c>
      <c r="AJ321" s="4">
        <f t="shared" si="281"/>
        <v>0</v>
      </c>
      <c r="AK321" s="4">
        <f t="shared" si="281"/>
        <v>0</v>
      </c>
    </row>
    <row r="322" spans="1:38">
      <c r="A322">
        <v>710100000</v>
      </c>
      <c r="B322" t="s">
        <v>19</v>
      </c>
    </row>
    <row r="323" spans="1:38" s="4" customFormat="1">
      <c r="A323" s="4">
        <v>720000000</v>
      </c>
      <c r="B323" s="4" t="s">
        <v>304</v>
      </c>
      <c r="C323" s="4">
        <f t="shared" ref="C323:AK323" si="282">SUM(C324)</f>
        <v>0</v>
      </c>
      <c r="D323" s="4">
        <f t="shared" si="282"/>
        <v>0</v>
      </c>
      <c r="E323" s="4">
        <f t="shared" si="282"/>
        <v>0</v>
      </c>
      <c r="F323" s="4">
        <f t="shared" si="282"/>
        <v>0</v>
      </c>
      <c r="G323" s="4">
        <f t="shared" si="282"/>
        <v>0</v>
      </c>
      <c r="H323" s="4">
        <f t="shared" si="282"/>
        <v>0</v>
      </c>
      <c r="I323" s="4">
        <f t="shared" si="282"/>
        <v>0</v>
      </c>
      <c r="J323" s="4">
        <f t="shared" si="282"/>
        <v>0</v>
      </c>
      <c r="K323" s="4">
        <f t="shared" si="282"/>
        <v>0</v>
      </c>
      <c r="L323" s="4">
        <f t="shared" si="282"/>
        <v>0</v>
      </c>
      <c r="M323" s="4">
        <f t="shared" si="282"/>
        <v>0</v>
      </c>
      <c r="N323" s="4">
        <f t="shared" si="282"/>
        <v>0</v>
      </c>
      <c r="O323" s="4">
        <f t="shared" si="282"/>
        <v>0</v>
      </c>
      <c r="P323" s="4">
        <f t="shared" si="282"/>
        <v>0</v>
      </c>
      <c r="Q323" s="4">
        <f t="shared" si="282"/>
        <v>0</v>
      </c>
      <c r="R323" s="4">
        <f t="shared" si="282"/>
        <v>0</v>
      </c>
      <c r="S323" s="4">
        <f t="shared" si="282"/>
        <v>0</v>
      </c>
      <c r="T323" s="4">
        <f t="shared" si="282"/>
        <v>0</v>
      </c>
      <c r="U323" s="4">
        <f t="shared" si="282"/>
        <v>0</v>
      </c>
      <c r="V323" s="4">
        <f t="shared" si="282"/>
        <v>0</v>
      </c>
      <c r="W323" s="4">
        <f t="shared" si="282"/>
        <v>0</v>
      </c>
      <c r="X323" s="4">
        <f t="shared" si="282"/>
        <v>0</v>
      </c>
      <c r="Y323" s="4">
        <f t="shared" si="282"/>
        <v>0</v>
      </c>
      <c r="Z323" s="4">
        <f t="shared" si="282"/>
        <v>0</v>
      </c>
      <c r="AA323" s="4">
        <f t="shared" si="282"/>
        <v>0</v>
      </c>
      <c r="AB323" s="4">
        <f t="shared" si="282"/>
        <v>0</v>
      </c>
      <c r="AC323" s="4">
        <f t="shared" si="282"/>
        <v>0</v>
      </c>
      <c r="AD323" s="4">
        <f t="shared" si="282"/>
        <v>0</v>
      </c>
      <c r="AE323" s="4">
        <f t="shared" si="282"/>
        <v>0</v>
      </c>
      <c r="AF323" s="4">
        <f t="shared" si="282"/>
        <v>0</v>
      </c>
      <c r="AG323" s="4">
        <f t="shared" si="282"/>
        <v>0</v>
      </c>
      <c r="AH323" s="4">
        <f t="shared" si="282"/>
        <v>0</v>
      </c>
      <c r="AI323" s="4">
        <f t="shared" si="282"/>
        <v>0</v>
      </c>
      <c r="AJ323" s="4">
        <f t="shared" si="282"/>
        <v>0</v>
      </c>
      <c r="AK323" s="4">
        <f t="shared" si="282"/>
        <v>0</v>
      </c>
    </row>
    <row r="324" spans="1:38">
      <c r="A324">
        <v>720100000</v>
      </c>
      <c r="B324" t="s">
        <v>305</v>
      </c>
    </row>
    <row r="325" spans="1:38" s="4" customFormat="1">
      <c r="A325" s="4">
        <v>730000000</v>
      </c>
      <c r="B325" s="4" t="s">
        <v>306</v>
      </c>
      <c r="C325" s="4">
        <f>SUM(C326:C328)</f>
        <v>0</v>
      </c>
      <c r="D325" s="4">
        <f>SUM(D326:D328)</f>
        <v>0</v>
      </c>
      <c r="E325" s="4">
        <f t="shared" ref="E325:M325" si="283">SUM(E326:E328)</f>
        <v>0</v>
      </c>
      <c r="F325" s="4">
        <f t="shared" si="283"/>
        <v>0</v>
      </c>
      <c r="G325" s="4">
        <f t="shared" si="283"/>
        <v>0</v>
      </c>
      <c r="H325" s="4">
        <f t="shared" si="283"/>
        <v>0</v>
      </c>
      <c r="I325" s="4">
        <f t="shared" si="283"/>
        <v>0</v>
      </c>
      <c r="J325" s="4">
        <f t="shared" si="283"/>
        <v>0</v>
      </c>
      <c r="K325" s="4">
        <f t="shared" si="283"/>
        <v>0</v>
      </c>
      <c r="L325" s="4">
        <f t="shared" si="283"/>
        <v>0</v>
      </c>
      <c r="M325" s="4">
        <f t="shared" si="283"/>
        <v>0</v>
      </c>
      <c r="N325" s="4">
        <f t="shared" ref="N325:T325" si="284">SUM(N326:N328)</f>
        <v>0</v>
      </c>
      <c r="O325" s="4">
        <f t="shared" si="284"/>
        <v>0</v>
      </c>
      <c r="P325" s="4">
        <f t="shared" si="284"/>
        <v>0</v>
      </c>
      <c r="Q325" s="4">
        <f t="shared" si="284"/>
        <v>0</v>
      </c>
      <c r="R325" s="4">
        <f t="shared" si="284"/>
        <v>0</v>
      </c>
      <c r="S325" s="4">
        <f t="shared" si="284"/>
        <v>0</v>
      </c>
      <c r="T325" s="4">
        <f t="shared" si="284"/>
        <v>0</v>
      </c>
      <c r="U325" s="4">
        <f t="shared" ref="U325:V325" si="285">SUM(U326:U328)</f>
        <v>0</v>
      </c>
      <c r="V325" s="4">
        <f t="shared" si="285"/>
        <v>0</v>
      </c>
      <c r="W325" s="4">
        <f t="shared" ref="W325:X325" si="286">SUM(W326:W328)</f>
        <v>0</v>
      </c>
      <c r="X325" s="4">
        <f t="shared" si="286"/>
        <v>0</v>
      </c>
      <c r="Y325" s="4">
        <f t="shared" ref="Y325:Z325" si="287">SUM(Y326:Y328)</f>
        <v>0</v>
      </c>
      <c r="Z325" s="4">
        <f t="shared" si="287"/>
        <v>0</v>
      </c>
      <c r="AA325" s="4">
        <f t="shared" ref="AA325:AC325" si="288">SUM(AA326:AA328)</f>
        <v>0</v>
      </c>
      <c r="AB325" s="4">
        <f t="shared" si="288"/>
        <v>0</v>
      </c>
      <c r="AC325" s="4">
        <f t="shared" si="288"/>
        <v>0</v>
      </c>
      <c r="AD325" s="4">
        <f t="shared" ref="AD325:AE325" si="289">SUM(AD326:AD328)</f>
        <v>0</v>
      </c>
      <c r="AE325" s="4">
        <f t="shared" si="289"/>
        <v>0</v>
      </c>
      <c r="AF325" s="4">
        <f t="shared" ref="AF325:AK325" si="290">SUM(AF326:AF328)</f>
        <v>0</v>
      </c>
      <c r="AG325" s="4">
        <f t="shared" si="290"/>
        <v>0</v>
      </c>
      <c r="AH325" s="4">
        <f t="shared" si="290"/>
        <v>0</v>
      </c>
      <c r="AI325" s="4">
        <f t="shared" si="290"/>
        <v>0</v>
      </c>
      <c r="AJ325" s="4">
        <f t="shared" si="290"/>
        <v>0</v>
      </c>
      <c r="AK325" s="4">
        <f t="shared" si="290"/>
        <v>0</v>
      </c>
    </row>
    <row r="326" spans="1:38">
      <c r="A326">
        <v>730100000</v>
      </c>
      <c r="B326" t="s">
        <v>307</v>
      </c>
    </row>
    <row r="327" spans="1:38">
      <c r="A327">
        <v>730200000</v>
      </c>
      <c r="B327" t="s">
        <v>308</v>
      </c>
    </row>
    <row r="328" spans="1:38">
      <c r="A328">
        <v>730300000</v>
      </c>
      <c r="B328" t="s">
        <v>309</v>
      </c>
    </row>
    <row r="329" spans="1:38" s="4" customFormat="1">
      <c r="A329" s="4">
        <v>740000000</v>
      </c>
      <c r="B329" s="4" t="s">
        <v>310</v>
      </c>
      <c r="C329" s="4">
        <f>SUM(C330:C332)</f>
        <v>0</v>
      </c>
      <c r="D329" s="4">
        <f>SUM(D330:D332)</f>
        <v>0</v>
      </c>
      <c r="E329" s="4">
        <f t="shared" ref="E329:M329" si="291">SUM(E330:E332)</f>
        <v>0</v>
      </c>
      <c r="F329" s="4">
        <f t="shared" si="291"/>
        <v>0</v>
      </c>
      <c r="G329" s="4">
        <f t="shared" si="291"/>
        <v>0</v>
      </c>
      <c r="H329" s="4">
        <f t="shared" si="291"/>
        <v>0</v>
      </c>
      <c r="I329" s="4">
        <f t="shared" si="291"/>
        <v>0</v>
      </c>
      <c r="J329" s="4">
        <f t="shared" si="291"/>
        <v>0</v>
      </c>
      <c r="K329" s="4">
        <f t="shared" si="291"/>
        <v>0</v>
      </c>
      <c r="L329" s="4">
        <f t="shared" si="291"/>
        <v>0</v>
      </c>
      <c r="M329" s="4">
        <f t="shared" si="291"/>
        <v>0</v>
      </c>
      <c r="N329" s="4">
        <f t="shared" ref="N329:T329" si="292">SUM(N330:N332)</f>
        <v>0</v>
      </c>
      <c r="O329" s="4">
        <f t="shared" si="292"/>
        <v>0</v>
      </c>
      <c r="P329" s="4">
        <f t="shared" si="292"/>
        <v>0</v>
      </c>
      <c r="Q329" s="4">
        <f t="shared" si="292"/>
        <v>0</v>
      </c>
      <c r="R329" s="4">
        <f t="shared" si="292"/>
        <v>0</v>
      </c>
      <c r="S329" s="4">
        <f t="shared" si="292"/>
        <v>0</v>
      </c>
      <c r="T329" s="4">
        <f t="shared" si="292"/>
        <v>0</v>
      </c>
      <c r="U329" s="4">
        <f t="shared" ref="U329:V329" si="293">SUM(U330:U332)</f>
        <v>0</v>
      </c>
      <c r="V329" s="4">
        <f t="shared" si="293"/>
        <v>0</v>
      </c>
      <c r="W329" s="4">
        <f t="shared" ref="W329:X329" si="294">SUM(W330:W332)</f>
        <v>0</v>
      </c>
      <c r="X329" s="4">
        <f t="shared" si="294"/>
        <v>0</v>
      </c>
      <c r="Y329" s="4">
        <f t="shared" ref="Y329:Z329" si="295">SUM(Y330:Y332)</f>
        <v>0</v>
      </c>
      <c r="Z329" s="4">
        <f t="shared" si="295"/>
        <v>0</v>
      </c>
      <c r="AA329" s="4">
        <f t="shared" ref="AA329:AC329" si="296">SUM(AA330:AA332)</f>
        <v>0</v>
      </c>
      <c r="AB329" s="4">
        <f t="shared" si="296"/>
        <v>0</v>
      </c>
      <c r="AC329" s="4">
        <f t="shared" si="296"/>
        <v>0</v>
      </c>
      <c r="AD329" s="4">
        <f t="shared" ref="AD329:AE329" si="297">SUM(AD330:AD332)</f>
        <v>0</v>
      </c>
      <c r="AE329" s="4">
        <f t="shared" si="297"/>
        <v>0</v>
      </c>
      <c r="AF329" s="4">
        <f t="shared" ref="AF329:AK329" si="298">SUM(AF330:AF332)</f>
        <v>0</v>
      </c>
      <c r="AG329" s="4">
        <f t="shared" si="298"/>
        <v>0</v>
      </c>
      <c r="AH329" s="4">
        <f t="shared" si="298"/>
        <v>0</v>
      </c>
      <c r="AI329" s="4">
        <f t="shared" si="298"/>
        <v>0</v>
      </c>
      <c r="AJ329" s="4">
        <f t="shared" si="298"/>
        <v>0</v>
      </c>
      <c r="AK329" s="4">
        <f t="shared" si="298"/>
        <v>0</v>
      </c>
    </row>
    <row r="330" spans="1:38">
      <c r="A330">
        <v>740100000</v>
      </c>
      <c r="B330" t="s">
        <v>311</v>
      </c>
    </row>
    <row r="331" spans="1:38">
      <c r="A331">
        <v>740200000</v>
      </c>
      <c r="B331" t="s">
        <v>312</v>
      </c>
    </row>
    <row r="332" spans="1:38">
      <c r="A332">
        <v>740300000</v>
      </c>
      <c r="B332" t="s">
        <v>313</v>
      </c>
    </row>
    <row r="334" spans="1:38" s="4" customFormat="1">
      <c r="A334" s="4">
        <v>900000000</v>
      </c>
      <c r="B334" s="4" t="s">
        <v>314</v>
      </c>
      <c r="C334" s="4">
        <f>C335+C339+C346</f>
        <v>0</v>
      </c>
      <c r="D334" s="4">
        <f>D335+D339+D346</f>
        <v>0</v>
      </c>
      <c r="E334" s="4">
        <f t="shared" ref="E334:M334" si="299">E335+E339+E346</f>
        <v>0</v>
      </c>
      <c r="F334" s="4">
        <f t="shared" si="299"/>
        <v>0</v>
      </c>
      <c r="G334" s="4">
        <f t="shared" si="299"/>
        <v>0</v>
      </c>
      <c r="H334" s="4">
        <f t="shared" si="299"/>
        <v>0</v>
      </c>
      <c r="I334" s="4">
        <f t="shared" si="299"/>
        <v>0</v>
      </c>
      <c r="J334" s="4">
        <f t="shared" si="299"/>
        <v>0</v>
      </c>
      <c r="K334" s="4">
        <f t="shared" si="299"/>
        <v>0</v>
      </c>
      <c r="L334" s="4">
        <f t="shared" si="299"/>
        <v>0</v>
      </c>
      <c r="M334" s="4">
        <f t="shared" si="299"/>
        <v>0</v>
      </c>
      <c r="N334" s="4">
        <f t="shared" ref="N334:T334" si="300">N335+N339+N346</f>
        <v>0</v>
      </c>
      <c r="O334" s="4">
        <f t="shared" si="300"/>
        <v>0</v>
      </c>
      <c r="P334" s="4">
        <f t="shared" si="300"/>
        <v>0</v>
      </c>
      <c r="Q334" s="4">
        <f t="shared" si="300"/>
        <v>0</v>
      </c>
      <c r="R334" s="4">
        <f t="shared" si="300"/>
        <v>0</v>
      </c>
      <c r="S334" s="4">
        <f t="shared" si="300"/>
        <v>0</v>
      </c>
      <c r="T334" s="4">
        <f t="shared" si="300"/>
        <v>0</v>
      </c>
      <c r="U334" s="4">
        <f t="shared" ref="U334:V334" si="301">U335+U339+U346</f>
        <v>0</v>
      </c>
      <c r="V334" s="4">
        <f t="shared" si="301"/>
        <v>0</v>
      </c>
      <c r="W334" s="4">
        <f t="shared" ref="W334:X334" si="302">W335+W339+W346</f>
        <v>0</v>
      </c>
      <c r="X334" s="4">
        <f t="shared" si="302"/>
        <v>0</v>
      </c>
      <c r="Y334" s="4">
        <f t="shared" ref="Y334:Z334" si="303">Y335+Y339+Y346</f>
        <v>0</v>
      </c>
      <c r="Z334" s="4">
        <f t="shared" si="303"/>
        <v>0</v>
      </c>
      <c r="AA334" s="4">
        <f t="shared" ref="AA334:AC334" si="304">AA335+AA339+AA346</f>
        <v>0</v>
      </c>
      <c r="AB334" s="4">
        <f t="shared" si="304"/>
        <v>0</v>
      </c>
      <c r="AC334" s="4">
        <f t="shared" si="304"/>
        <v>0</v>
      </c>
      <c r="AD334" s="4">
        <f t="shared" ref="AD334:AE334" si="305">AD335+AD339+AD346</f>
        <v>0</v>
      </c>
      <c r="AE334" s="4">
        <f t="shared" si="305"/>
        <v>0</v>
      </c>
      <c r="AF334" s="4">
        <f t="shared" ref="AF334:AK334" si="306">AF335+AF339+AF346</f>
        <v>0</v>
      </c>
      <c r="AG334" s="4">
        <f t="shared" si="306"/>
        <v>0</v>
      </c>
      <c r="AH334" s="4">
        <f t="shared" si="306"/>
        <v>0</v>
      </c>
      <c r="AI334" s="4">
        <f t="shared" si="306"/>
        <v>0</v>
      </c>
      <c r="AJ334" s="4">
        <f t="shared" si="306"/>
        <v>0</v>
      </c>
      <c r="AK334" s="4">
        <f t="shared" si="306"/>
        <v>0</v>
      </c>
      <c r="AL334" s="39">
        <f>SUM(C334:AK334)</f>
        <v>0</v>
      </c>
    </row>
    <row r="335" spans="1:38" s="4" customFormat="1">
      <c r="A335" s="4">
        <v>910000000</v>
      </c>
      <c r="B335" s="4" t="s">
        <v>315</v>
      </c>
      <c r="C335" s="4">
        <f>SUM(C336:C338)</f>
        <v>0</v>
      </c>
      <c r="D335" s="4">
        <f>SUM(D336:D338)</f>
        <v>0</v>
      </c>
      <c r="E335" s="4">
        <f t="shared" ref="E335:M335" si="307">SUM(E336:E338)</f>
        <v>0</v>
      </c>
      <c r="F335" s="4">
        <f t="shared" si="307"/>
        <v>0</v>
      </c>
      <c r="G335" s="4">
        <f t="shared" si="307"/>
        <v>0</v>
      </c>
      <c r="H335" s="4">
        <f t="shared" si="307"/>
        <v>0</v>
      </c>
      <c r="I335" s="4">
        <f t="shared" si="307"/>
        <v>0</v>
      </c>
      <c r="J335" s="4">
        <f t="shared" si="307"/>
        <v>0</v>
      </c>
      <c r="K335" s="4">
        <f t="shared" si="307"/>
        <v>0</v>
      </c>
      <c r="L335" s="4">
        <f t="shared" si="307"/>
        <v>0</v>
      </c>
      <c r="M335" s="4">
        <f t="shared" si="307"/>
        <v>0</v>
      </c>
      <c r="N335" s="4">
        <f t="shared" ref="N335:T335" si="308">SUM(N336:N338)</f>
        <v>0</v>
      </c>
      <c r="O335" s="4">
        <f t="shared" si="308"/>
        <v>0</v>
      </c>
      <c r="P335" s="4">
        <f t="shared" si="308"/>
        <v>0</v>
      </c>
      <c r="Q335" s="4">
        <f t="shared" si="308"/>
        <v>0</v>
      </c>
      <c r="R335" s="4">
        <f t="shared" si="308"/>
        <v>0</v>
      </c>
      <c r="S335" s="4">
        <f t="shared" si="308"/>
        <v>0</v>
      </c>
      <c r="T335" s="4">
        <f t="shared" si="308"/>
        <v>0</v>
      </c>
      <c r="U335" s="4">
        <f t="shared" ref="U335:V335" si="309">SUM(U336:U338)</f>
        <v>0</v>
      </c>
      <c r="V335" s="4">
        <f t="shared" si="309"/>
        <v>0</v>
      </c>
      <c r="W335" s="4">
        <f t="shared" ref="W335:X335" si="310">SUM(W336:W338)</f>
        <v>0</v>
      </c>
      <c r="X335" s="4">
        <f t="shared" si="310"/>
        <v>0</v>
      </c>
      <c r="Y335" s="4">
        <f t="shared" ref="Y335:Z335" si="311">SUM(Y336:Y338)</f>
        <v>0</v>
      </c>
      <c r="Z335" s="4">
        <f t="shared" si="311"/>
        <v>0</v>
      </c>
      <c r="AA335" s="4">
        <f t="shared" ref="AA335:AC335" si="312">SUM(AA336:AA338)</f>
        <v>0</v>
      </c>
      <c r="AB335" s="4">
        <f t="shared" si="312"/>
        <v>0</v>
      </c>
      <c r="AC335" s="4">
        <f t="shared" si="312"/>
        <v>0</v>
      </c>
      <c r="AD335" s="4">
        <f t="shared" ref="AD335:AE335" si="313">SUM(AD336:AD338)</f>
        <v>0</v>
      </c>
      <c r="AE335" s="4">
        <f t="shared" si="313"/>
        <v>0</v>
      </c>
      <c r="AF335" s="4">
        <f t="shared" ref="AF335:AK335" si="314">SUM(AF336:AF338)</f>
        <v>0</v>
      </c>
      <c r="AG335" s="4">
        <f t="shared" si="314"/>
        <v>0</v>
      </c>
      <c r="AH335" s="4">
        <f t="shared" si="314"/>
        <v>0</v>
      </c>
      <c r="AI335" s="4">
        <f t="shared" si="314"/>
        <v>0</v>
      </c>
      <c r="AJ335" s="4">
        <f t="shared" si="314"/>
        <v>0</v>
      </c>
      <c r="AK335" s="4">
        <f t="shared" si="314"/>
        <v>0</v>
      </c>
    </row>
    <row r="336" spans="1:38">
      <c r="A336">
        <v>910100000</v>
      </c>
      <c r="B336" t="s">
        <v>316</v>
      </c>
    </row>
    <row r="337" spans="1:38">
      <c r="A337">
        <v>910200000</v>
      </c>
      <c r="B337" t="s">
        <v>317</v>
      </c>
    </row>
    <row r="338" spans="1:38">
      <c r="A338">
        <v>910300000</v>
      </c>
      <c r="B338" t="s">
        <v>318</v>
      </c>
    </row>
    <row r="339" spans="1:38" s="4" customFormat="1">
      <c r="A339" s="4">
        <v>920000000</v>
      </c>
      <c r="B339" s="4" t="s">
        <v>319</v>
      </c>
      <c r="C339" s="4">
        <f>SUM(C340:C345)</f>
        <v>0</v>
      </c>
      <c r="D339" s="4">
        <f>SUM(D340:D345)</f>
        <v>0</v>
      </c>
      <c r="E339" s="4">
        <f t="shared" ref="E339:M339" si="315">SUM(E340:E345)</f>
        <v>0</v>
      </c>
      <c r="F339" s="4">
        <f t="shared" si="315"/>
        <v>0</v>
      </c>
      <c r="G339" s="4">
        <f t="shared" si="315"/>
        <v>0</v>
      </c>
      <c r="H339" s="4">
        <f t="shared" si="315"/>
        <v>0</v>
      </c>
      <c r="I339" s="4">
        <f t="shared" si="315"/>
        <v>0</v>
      </c>
      <c r="J339" s="4">
        <f t="shared" si="315"/>
        <v>0</v>
      </c>
      <c r="K339" s="4">
        <f t="shared" si="315"/>
        <v>0</v>
      </c>
      <c r="L339" s="4">
        <f t="shared" si="315"/>
        <v>0</v>
      </c>
      <c r="M339" s="4">
        <f t="shared" si="315"/>
        <v>0</v>
      </c>
      <c r="N339" s="4">
        <f t="shared" ref="N339:T339" si="316">SUM(N340:N345)</f>
        <v>0</v>
      </c>
      <c r="O339" s="4">
        <f t="shared" si="316"/>
        <v>0</v>
      </c>
      <c r="P339" s="4">
        <f t="shared" si="316"/>
        <v>0</v>
      </c>
      <c r="Q339" s="4">
        <f t="shared" si="316"/>
        <v>0</v>
      </c>
      <c r="R339" s="4">
        <f t="shared" si="316"/>
        <v>0</v>
      </c>
      <c r="S339" s="4">
        <f t="shared" si="316"/>
        <v>0</v>
      </c>
      <c r="T339" s="4">
        <f t="shared" si="316"/>
        <v>0</v>
      </c>
      <c r="U339" s="4">
        <f t="shared" ref="U339:V339" si="317">SUM(U340:U345)</f>
        <v>0</v>
      </c>
      <c r="V339" s="4">
        <f t="shared" si="317"/>
        <v>0</v>
      </c>
      <c r="W339" s="4">
        <f t="shared" ref="W339:X339" si="318">SUM(W340:W345)</f>
        <v>0</v>
      </c>
      <c r="X339" s="4">
        <f t="shared" si="318"/>
        <v>0</v>
      </c>
      <c r="Y339" s="4">
        <f t="shared" ref="Y339:Z339" si="319">SUM(Y340:Y345)</f>
        <v>0</v>
      </c>
      <c r="Z339" s="4">
        <f t="shared" si="319"/>
        <v>0</v>
      </c>
      <c r="AA339" s="4">
        <f t="shared" ref="AA339:AC339" si="320">SUM(AA340:AA345)</f>
        <v>0</v>
      </c>
      <c r="AB339" s="4">
        <f t="shared" si="320"/>
        <v>0</v>
      </c>
      <c r="AC339" s="4">
        <f t="shared" si="320"/>
        <v>0</v>
      </c>
      <c r="AD339" s="4">
        <f t="shared" ref="AD339:AE339" si="321">SUM(AD340:AD345)</f>
        <v>0</v>
      </c>
      <c r="AE339" s="4">
        <f t="shared" si="321"/>
        <v>0</v>
      </c>
      <c r="AF339" s="4">
        <f t="shared" ref="AF339:AK339" si="322">SUM(AF340:AF345)</f>
        <v>0</v>
      </c>
      <c r="AG339" s="4">
        <f t="shared" si="322"/>
        <v>0</v>
      </c>
      <c r="AH339" s="4">
        <f t="shared" si="322"/>
        <v>0</v>
      </c>
      <c r="AI339" s="4">
        <f t="shared" si="322"/>
        <v>0</v>
      </c>
      <c r="AJ339" s="4">
        <f t="shared" si="322"/>
        <v>0</v>
      </c>
      <c r="AK339" s="4">
        <f t="shared" si="322"/>
        <v>0</v>
      </c>
    </row>
    <row r="340" spans="1:38">
      <c r="A340">
        <v>920100000</v>
      </c>
      <c r="B340" t="s">
        <v>320</v>
      </c>
    </row>
    <row r="341" spans="1:38">
      <c r="A341">
        <v>920200000</v>
      </c>
      <c r="B341" t="s">
        <v>321</v>
      </c>
    </row>
    <row r="342" spans="1:38">
      <c r="A342">
        <v>920300000</v>
      </c>
      <c r="B342" t="s">
        <v>322</v>
      </c>
    </row>
    <row r="343" spans="1:38">
      <c r="A343">
        <v>920400000</v>
      </c>
      <c r="B343" t="s">
        <v>323</v>
      </c>
    </row>
    <row r="344" spans="1:38">
      <c r="A344">
        <v>920500000</v>
      </c>
      <c r="B344" t="s">
        <v>324</v>
      </c>
    </row>
    <row r="345" spans="1:38">
      <c r="A345">
        <v>920600000</v>
      </c>
      <c r="B345" t="s">
        <v>325</v>
      </c>
    </row>
    <row r="346" spans="1:38" s="4" customFormat="1">
      <c r="A346" s="4">
        <v>930000000</v>
      </c>
      <c r="B346" s="4" t="s">
        <v>326</v>
      </c>
      <c r="C346" s="4">
        <f t="shared" ref="C346:AK346" si="323">SUM(C347)</f>
        <v>0</v>
      </c>
      <c r="D346" s="4">
        <f t="shared" si="323"/>
        <v>0</v>
      </c>
      <c r="E346" s="4">
        <f t="shared" si="323"/>
        <v>0</v>
      </c>
      <c r="F346" s="4">
        <f t="shared" si="323"/>
        <v>0</v>
      </c>
      <c r="G346" s="4">
        <f t="shared" si="323"/>
        <v>0</v>
      </c>
      <c r="H346" s="4">
        <f t="shared" si="323"/>
        <v>0</v>
      </c>
      <c r="I346" s="4">
        <f t="shared" si="323"/>
        <v>0</v>
      </c>
      <c r="J346" s="4">
        <f t="shared" si="323"/>
        <v>0</v>
      </c>
      <c r="K346" s="4">
        <f t="shared" si="323"/>
        <v>0</v>
      </c>
      <c r="L346" s="4">
        <f t="shared" si="323"/>
        <v>0</v>
      </c>
      <c r="M346" s="4">
        <f t="shared" si="323"/>
        <v>0</v>
      </c>
      <c r="N346" s="4">
        <f t="shared" si="323"/>
        <v>0</v>
      </c>
      <c r="O346" s="4">
        <f t="shared" si="323"/>
        <v>0</v>
      </c>
      <c r="P346" s="4">
        <f t="shared" si="323"/>
        <v>0</v>
      </c>
      <c r="Q346" s="4">
        <f t="shared" si="323"/>
        <v>0</v>
      </c>
      <c r="R346" s="4">
        <f t="shared" si="323"/>
        <v>0</v>
      </c>
      <c r="S346" s="4">
        <f t="shared" si="323"/>
        <v>0</v>
      </c>
      <c r="T346" s="4">
        <f t="shared" si="323"/>
        <v>0</v>
      </c>
      <c r="U346" s="4">
        <f t="shared" si="323"/>
        <v>0</v>
      </c>
      <c r="V346" s="4">
        <f t="shared" si="323"/>
        <v>0</v>
      </c>
      <c r="W346" s="4">
        <f t="shared" si="323"/>
        <v>0</v>
      </c>
      <c r="X346" s="4">
        <f t="shared" si="323"/>
        <v>0</v>
      </c>
      <c r="Y346" s="4">
        <f t="shared" si="323"/>
        <v>0</v>
      </c>
      <c r="Z346" s="4">
        <f t="shared" si="323"/>
        <v>0</v>
      </c>
      <c r="AA346" s="4">
        <f t="shared" si="323"/>
        <v>0</v>
      </c>
      <c r="AB346" s="4">
        <f t="shared" si="323"/>
        <v>0</v>
      </c>
      <c r="AC346" s="4">
        <f t="shared" si="323"/>
        <v>0</v>
      </c>
      <c r="AD346" s="4">
        <f t="shared" si="323"/>
        <v>0</v>
      </c>
      <c r="AE346" s="4">
        <f t="shared" si="323"/>
        <v>0</v>
      </c>
      <c r="AF346" s="4">
        <f t="shared" si="323"/>
        <v>0</v>
      </c>
      <c r="AG346" s="4">
        <f t="shared" si="323"/>
        <v>0</v>
      </c>
      <c r="AH346" s="4">
        <f t="shared" si="323"/>
        <v>0</v>
      </c>
      <c r="AI346" s="4">
        <f t="shared" si="323"/>
        <v>0</v>
      </c>
      <c r="AJ346" s="4">
        <f t="shared" si="323"/>
        <v>0</v>
      </c>
      <c r="AK346" s="4">
        <f t="shared" si="323"/>
        <v>0</v>
      </c>
    </row>
    <row r="347" spans="1:38">
      <c r="A347">
        <v>930100000</v>
      </c>
      <c r="B347" t="s">
        <v>327</v>
      </c>
    </row>
    <row r="351" spans="1:38" s="6" customFormat="1">
      <c r="B351" s="7" t="s">
        <v>335</v>
      </c>
      <c r="C351" s="8">
        <f t="shared" ref="C351:M351" si="324">C334+C320+C269+C218+C202+C119+C51+C7</f>
        <v>2238.9499999999998</v>
      </c>
      <c r="D351" s="8">
        <f t="shared" si="324"/>
        <v>25000</v>
      </c>
      <c r="E351" s="8">
        <f t="shared" si="324"/>
        <v>82000</v>
      </c>
      <c r="F351" s="8">
        <f t="shared" si="324"/>
        <v>515765</v>
      </c>
      <c r="G351" s="8">
        <f t="shared" si="324"/>
        <v>18707.14</v>
      </c>
      <c r="H351" s="8">
        <f t="shared" si="324"/>
        <v>1619812.65</v>
      </c>
      <c r="I351" s="8">
        <f t="shared" si="324"/>
        <v>2460350</v>
      </c>
      <c r="J351" s="8">
        <f t="shared" si="324"/>
        <v>41097.360000000001</v>
      </c>
      <c r="K351" s="8">
        <f t="shared" si="324"/>
        <v>301815</v>
      </c>
      <c r="L351" s="8">
        <f t="shared" si="324"/>
        <v>112444.5</v>
      </c>
      <c r="M351" s="8">
        <f t="shared" si="324"/>
        <v>99907</v>
      </c>
      <c r="N351" s="8">
        <f t="shared" ref="N351:T351" si="325">N334+N320+N269+N218+N202+N119+N51+N7</f>
        <v>254226</v>
      </c>
      <c r="O351" s="8">
        <f t="shared" si="325"/>
        <v>117000</v>
      </c>
      <c r="P351" s="8">
        <f t="shared" si="325"/>
        <v>1580079</v>
      </c>
      <c r="Q351" s="8">
        <f t="shared" si="325"/>
        <v>321426.91000000003</v>
      </c>
      <c r="R351" s="8">
        <f t="shared" si="325"/>
        <v>275665.8</v>
      </c>
      <c r="S351" s="8">
        <f t="shared" si="325"/>
        <v>1257698.2999999998</v>
      </c>
      <c r="T351" s="8">
        <f t="shared" si="325"/>
        <v>392198.41000000003</v>
      </c>
      <c r="U351" s="8">
        <f t="shared" ref="U351:V351" si="326">U334+U320+U269+U218+U202+U119+U51+U7</f>
        <v>9220000</v>
      </c>
      <c r="V351" s="8">
        <f t="shared" si="326"/>
        <v>19424.82</v>
      </c>
      <c r="W351" s="8">
        <f t="shared" ref="W351:X351" si="327">W334+W320+W269+W218+W202+W119+W51+W7</f>
        <v>11161.35</v>
      </c>
      <c r="X351" s="8">
        <f t="shared" si="327"/>
        <v>76400</v>
      </c>
      <c r="Y351" s="8">
        <f t="shared" ref="Y351:Z351" si="328">Y334+Y320+Y269+Y218+Y202+Y119+Y51+Y7</f>
        <v>165000</v>
      </c>
      <c r="Z351" s="8">
        <f t="shared" si="328"/>
        <v>952445</v>
      </c>
      <c r="AA351" s="8">
        <f t="shared" ref="AA351:AC351" si="329">AA334+AA320+AA269+AA218+AA202+AA119+AA51+AA7</f>
        <v>844495.16</v>
      </c>
      <c r="AB351" s="8">
        <f t="shared" si="329"/>
        <v>57864.33</v>
      </c>
      <c r="AC351" s="8">
        <f t="shared" si="329"/>
        <v>85678.81</v>
      </c>
      <c r="AD351" s="8">
        <f t="shared" ref="AD351:AE351" si="330">AD334+AD320+AD269+AD218+AD202+AD119+AD51+AD7</f>
        <v>221584</v>
      </c>
      <c r="AE351" s="8">
        <f t="shared" si="330"/>
        <v>33332</v>
      </c>
      <c r="AF351" s="8">
        <f t="shared" ref="AF351:AK351" si="331">AF334+AF320+AF269+AF218+AF202+AF119+AF51+AF7</f>
        <v>74089.039999999994</v>
      </c>
      <c r="AG351" s="8">
        <f t="shared" si="331"/>
        <v>0</v>
      </c>
      <c r="AH351" s="8">
        <f t="shared" si="331"/>
        <v>1000</v>
      </c>
      <c r="AI351" s="8">
        <f t="shared" si="331"/>
        <v>19582</v>
      </c>
      <c r="AJ351" s="8">
        <f t="shared" si="331"/>
        <v>11984.82</v>
      </c>
      <c r="AK351" s="8">
        <f t="shared" si="331"/>
        <v>48928.47</v>
      </c>
      <c r="AL351" s="39">
        <f>SUM(C351:AK351)</f>
        <v>21320401.819999997</v>
      </c>
    </row>
    <row r="353" spans="3:37" s="6" customFormat="1">
      <c r="C353" s="43">
        <v>2238.9499999999998</v>
      </c>
      <c r="D353" s="43">
        <v>25000</v>
      </c>
      <c r="E353" s="43">
        <v>82000</v>
      </c>
      <c r="F353" s="43">
        <v>515765</v>
      </c>
      <c r="G353" s="43">
        <v>18707.14</v>
      </c>
      <c r="H353" s="43">
        <v>1619812.65</v>
      </c>
      <c r="I353" s="43">
        <v>2460350</v>
      </c>
      <c r="J353" s="43">
        <v>41097.360000000001</v>
      </c>
      <c r="K353" s="43">
        <v>301815</v>
      </c>
      <c r="L353" s="43">
        <v>112444.5</v>
      </c>
      <c r="M353" s="43">
        <v>99907</v>
      </c>
      <c r="N353" s="43">
        <v>254226</v>
      </c>
      <c r="O353" s="43">
        <v>117000</v>
      </c>
      <c r="P353" s="43">
        <v>1580079</v>
      </c>
      <c r="Q353" s="43">
        <v>321426.91000000003</v>
      </c>
      <c r="R353" s="43">
        <v>275665.8</v>
      </c>
      <c r="S353" s="43">
        <v>1257698.2999999998</v>
      </c>
      <c r="T353" s="43">
        <v>392198.41000000003</v>
      </c>
      <c r="U353" s="43">
        <v>9220000</v>
      </c>
      <c r="V353" s="43">
        <v>19424.82</v>
      </c>
      <c r="W353" s="43">
        <v>11161.35</v>
      </c>
      <c r="X353" s="43">
        <v>76400</v>
      </c>
      <c r="Y353" s="43">
        <v>165000</v>
      </c>
      <c r="Z353" s="43">
        <v>952445</v>
      </c>
      <c r="AA353" s="43">
        <v>844495.16</v>
      </c>
      <c r="AB353" s="43">
        <v>57864.33</v>
      </c>
      <c r="AC353" s="43">
        <v>85678.81</v>
      </c>
      <c r="AD353" s="43">
        <v>221584</v>
      </c>
      <c r="AE353" s="43">
        <v>33332</v>
      </c>
      <c r="AF353" s="43">
        <v>74089.039999999994</v>
      </c>
    </row>
    <row r="355" spans="3:37">
      <c r="C355" t="str">
        <f>IF(C353=C351,"YES")</f>
        <v>YES</v>
      </c>
      <c r="D355" t="str">
        <f t="shared" ref="D355:AK355" si="332">IF(D353=D351,"YES")</f>
        <v>YES</v>
      </c>
      <c r="E355" t="str">
        <f t="shared" si="332"/>
        <v>YES</v>
      </c>
      <c r="F355" t="str">
        <f t="shared" si="332"/>
        <v>YES</v>
      </c>
      <c r="G355" t="str">
        <f t="shared" si="332"/>
        <v>YES</v>
      </c>
      <c r="H355" t="str">
        <f t="shared" si="332"/>
        <v>YES</v>
      </c>
      <c r="I355" t="str">
        <f t="shared" si="332"/>
        <v>YES</v>
      </c>
      <c r="J355" t="str">
        <f t="shared" si="332"/>
        <v>YES</v>
      </c>
      <c r="K355" t="str">
        <f t="shared" si="332"/>
        <v>YES</v>
      </c>
      <c r="L355" t="str">
        <f t="shared" si="332"/>
        <v>YES</v>
      </c>
      <c r="M355" t="str">
        <f t="shared" si="332"/>
        <v>YES</v>
      </c>
      <c r="N355" t="str">
        <f t="shared" si="332"/>
        <v>YES</v>
      </c>
      <c r="O355" t="str">
        <f t="shared" si="332"/>
        <v>YES</v>
      </c>
      <c r="P355" t="str">
        <f t="shared" si="332"/>
        <v>YES</v>
      </c>
      <c r="Q355" t="str">
        <f t="shared" si="332"/>
        <v>YES</v>
      </c>
      <c r="R355" t="str">
        <f t="shared" si="332"/>
        <v>YES</v>
      </c>
      <c r="S355" t="str">
        <f t="shared" si="332"/>
        <v>YES</v>
      </c>
      <c r="T355" t="str">
        <f t="shared" si="332"/>
        <v>YES</v>
      </c>
      <c r="U355" t="str">
        <f t="shared" si="332"/>
        <v>YES</v>
      </c>
      <c r="V355" t="str">
        <f t="shared" si="332"/>
        <v>YES</v>
      </c>
      <c r="W355" t="str">
        <f t="shared" si="332"/>
        <v>YES</v>
      </c>
      <c r="X355" t="str">
        <f t="shared" si="332"/>
        <v>YES</v>
      </c>
      <c r="Y355" t="str">
        <f t="shared" si="332"/>
        <v>YES</v>
      </c>
      <c r="Z355" t="str">
        <f t="shared" si="332"/>
        <v>YES</v>
      </c>
      <c r="AA355" t="str">
        <f t="shared" si="332"/>
        <v>YES</v>
      </c>
      <c r="AB355" t="str">
        <f t="shared" si="332"/>
        <v>YES</v>
      </c>
      <c r="AC355" t="str">
        <f t="shared" si="332"/>
        <v>YES</v>
      </c>
      <c r="AD355" t="str">
        <f t="shared" si="332"/>
        <v>YES</v>
      </c>
      <c r="AE355" t="str">
        <f t="shared" si="332"/>
        <v>YES</v>
      </c>
      <c r="AF355" t="str">
        <f t="shared" si="332"/>
        <v>YES</v>
      </c>
      <c r="AG355" t="str">
        <f t="shared" si="332"/>
        <v>YES</v>
      </c>
      <c r="AH355" t="b">
        <f t="shared" si="332"/>
        <v>0</v>
      </c>
      <c r="AI355" t="b">
        <f t="shared" si="332"/>
        <v>0</v>
      </c>
      <c r="AJ355" t="b">
        <f t="shared" si="332"/>
        <v>0</v>
      </c>
      <c r="AK355" t="b">
        <f t="shared" si="332"/>
        <v>0</v>
      </c>
    </row>
    <row r="361" spans="3:37">
      <c r="O361" t="s">
        <v>362</v>
      </c>
    </row>
    <row r="362" spans="3:37">
      <c r="O362" t="s">
        <v>422</v>
      </c>
    </row>
    <row r="363" spans="3:37">
      <c r="O363" t="s">
        <v>423</v>
      </c>
    </row>
    <row r="364" spans="3:37">
      <c r="O364" t="s">
        <v>424</v>
      </c>
    </row>
    <row r="365" spans="3:37">
      <c r="O365" t="s">
        <v>425</v>
      </c>
    </row>
  </sheetData>
  <pageMargins left="0.70866141732283472" right="0.70866141732283472" top="0.74803149606299213" bottom="0.74803149606299213" header="0.31496062992125984" footer="0.31496062992125984"/>
  <pageSetup paperSize="5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6:AF351"/>
  <sheetViews>
    <sheetView topLeftCell="B37" workbookViewId="0">
      <selection activeCell="E51" sqref="E51"/>
    </sheetView>
  </sheetViews>
  <sheetFormatPr baseColWidth="10" defaultRowHeight="15"/>
  <cols>
    <col min="1" max="1" width="11.42578125" style="19"/>
    <col min="2" max="2" width="32.28515625" style="19" customWidth="1"/>
    <col min="3" max="3" width="17.7109375" style="19" customWidth="1"/>
    <col min="4" max="7" width="11.42578125" style="19"/>
    <col min="8" max="8" width="16.7109375" style="19" customWidth="1"/>
    <col min="9" max="9" width="16.140625" style="19" customWidth="1"/>
    <col min="10" max="16384" width="11.42578125" style="19"/>
  </cols>
  <sheetData>
    <row r="6" spans="1:32" ht="30">
      <c r="A6" s="25" t="s">
        <v>330</v>
      </c>
      <c r="B6" s="25" t="s">
        <v>331</v>
      </c>
      <c r="C6" s="26" t="s">
        <v>334</v>
      </c>
      <c r="D6" s="26" t="s">
        <v>336</v>
      </c>
      <c r="E6" s="26" t="s">
        <v>337</v>
      </c>
      <c r="F6" s="26" t="s">
        <v>338</v>
      </c>
      <c r="G6" s="26" t="s">
        <v>339</v>
      </c>
      <c r="H6" s="26" t="s">
        <v>340</v>
      </c>
      <c r="I6" s="26" t="s">
        <v>254</v>
      </c>
      <c r="J6" s="26" t="s">
        <v>341</v>
      </c>
      <c r="K6" s="26" t="s">
        <v>342</v>
      </c>
      <c r="L6" s="26" t="s">
        <v>343</v>
      </c>
      <c r="M6" s="26" t="s">
        <v>344</v>
      </c>
      <c r="N6" s="26" t="s">
        <v>345</v>
      </c>
      <c r="O6" s="26" t="s">
        <v>346</v>
      </c>
      <c r="P6" s="26" t="s">
        <v>347</v>
      </c>
      <c r="Q6" s="26" t="s">
        <v>348</v>
      </c>
      <c r="R6" s="26" t="s">
        <v>349</v>
      </c>
      <c r="S6" s="26" t="s">
        <v>350</v>
      </c>
      <c r="T6" s="26" t="s">
        <v>351</v>
      </c>
      <c r="U6" s="26" t="s">
        <v>352</v>
      </c>
      <c r="V6" s="26" t="s">
        <v>353</v>
      </c>
      <c r="W6" s="26" t="s">
        <v>354</v>
      </c>
      <c r="X6" s="26" t="s">
        <v>355</v>
      </c>
      <c r="Y6" s="26" t="s">
        <v>356</v>
      </c>
      <c r="Z6" s="26" t="s">
        <v>357</v>
      </c>
      <c r="AA6" s="26" t="s">
        <v>358</v>
      </c>
      <c r="AB6" s="26" t="s">
        <v>359</v>
      </c>
      <c r="AC6" s="26" t="s">
        <v>360</v>
      </c>
      <c r="AD6" s="26" t="s">
        <v>361</v>
      </c>
      <c r="AE6" s="26" t="s">
        <v>362</v>
      </c>
      <c r="AF6" s="26" t="s">
        <v>363</v>
      </c>
    </row>
    <row r="7" spans="1:32" s="31" customFormat="1">
      <c r="A7" s="30">
        <v>100000000</v>
      </c>
      <c r="B7" s="30" t="s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1618859.38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/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</row>
    <row r="8" spans="1:32" s="31" customFormat="1">
      <c r="A8" s="30">
        <v>110000000</v>
      </c>
      <c r="B8" s="30" t="s">
        <v>1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</row>
    <row r="9" spans="1:32">
      <c r="A9" s="19">
        <v>110100000</v>
      </c>
      <c r="B9" s="19" t="s">
        <v>2</v>
      </c>
    </row>
    <row r="10" spans="1:32">
      <c r="A10" s="19">
        <v>110100001</v>
      </c>
      <c r="B10" s="19" t="s">
        <v>2</v>
      </c>
    </row>
    <row r="11" spans="1:32">
      <c r="A11" s="19">
        <v>110100002</v>
      </c>
      <c r="B11" s="19" t="s">
        <v>3</v>
      </c>
    </row>
    <row r="12" spans="1:32" s="31" customFormat="1">
      <c r="A12" s="30">
        <v>120000000</v>
      </c>
      <c r="B12" s="30" t="s">
        <v>4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/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</row>
    <row r="13" spans="1:32">
      <c r="A13" s="19">
        <v>120100000</v>
      </c>
      <c r="B13" s="27" t="s">
        <v>5</v>
      </c>
    </row>
    <row r="14" spans="1:32">
      <c r="A14" s="19">
        <v>120200000</v>
      </c>
      <c r="B14" s="19" t="s">
        <v>6</v>
      </c>
    </row>
    <row r="15" spans="1:32">
      <c r="A15" s="19">
        <v>120300000</v>
      </c>
      <c r="B15" s="19" t="s">
        <v>7</v>
      </c>
    </row>
    <row r="16" spans="1:32">
      <c r="A16" s="19">
        <v>120400000</v>
      </c>
      <c r="B16" s="19" t="s">
        <v>8</v>
      </c>
    </row>
    <row r="17" spans="1:32" s="31" customFormat="1">
      <c r="A17" s="30">
        <v>130000000</v>
      </c>
      <c r="B17" s="30" t="s">
        <v>9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1618859.38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2">
      <c r="A18" s="27">
        <v>130100000</v>
      </c>
      <c r="B18" s="27" t="s">
        <v>10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1:32">
      <c r="A19" s="19">
        <v>130200000</v>
      </c>
      <c r="B19" s="19" t="s">
        <v>11</v>
      </c>
    </row>
    <row r="20" spans="1:32">
      <c r="A20" s="19">
        <v>130300000</v>
      </c>
      <c r="B20" s="19" t="s">
        <v>12</v>
      </c>
    </row>
    <row r="21" spans="1:32">
      <c r="A21" s="19">
        <v>130400000</v>
      </c>
      <c r="B21" s="19" t="s">
        <v>13</v>
      </c>
    </row>
    <row r="22" spans="1:32">
      <c r="A22" s="19">
        <v>130500000</v>
      </c>
      <c r="B22" s="19" t="s">
        <v>14</v>
      </c>
    </row>
    <row r="23" spans="1:32">
      <c r="A23" s="19">
        <v>130600000</v>
      </c>
      <c r="B23" s="19" t="s">
        <v>15</v>
      </c>
    </row>
    <row r="24" spans="1:32">
      <c r="A24" s="19">
        <v>130700000</v>
      </c>
      <c r="B24" s="19" t="s">
        <v>16</v>
      </c>
    </row>
    <row r="25" spans="1:32">
      <c r="A25" s="19">
        <v>130800000</v>
      </c>
      <c r="B25" s="19" t="s">
        <v>17</v>
      </c>
    </row>
    <row r="26" spans="1:32">
      <c r="A26" s="19">
        <v>130900000</v>
      </c>
      <c r="B26" s="19" t="s">
        <v>18</v>
      </c>
    </row>
    <row r="27" spans="1:32">
      <c r="A27" s="19">
        <v>131000000</v>
      </c>
      <c r="B27" s="19" t="s">
        <v>19</v>
      </c>
      <c r="H27" s="19">
        <v>450000</v>
      </c>
    </row>
    <row r="28" spans="1:32">
      <c r="A28" s="19">
        <v>131100000</v>
      </c>
      <c r="B28" s="19" t="s">
        <v>20</v>
      </c>
      <c r="H28" s="23">
        <v>40000</v>
      </c>
    </row>
    <row r="29" spans="1:32">
      <c r="A29" s="19">
        <v>131200000</v>
      </c>
      <c r="B29" s="19" t="s">
        <v>21</v>
      </c>
      <c r="H29" s="19">
        <v>1128859.3799999999</v>
      </c>
    </row>
    <row r="30" spans="1:32">
      <c r="A30" s="19">
        <v>131300000</v>
      </c>
      <c r="B30" s="19" t="s">
        <v>22</v>
      </c>
    </row>
    <row r="31" spans="1:32">
      <c r="A31" s="19">
        <v>131400000</v>
      </c>
      <c r="B31" s="19" t="s">
        <v>23</v>
      </c>
    </row>
    <row r="32" spans="1:32">
      <c r="A32" s="19">
        <v>131500000</v>
      </c>
      <c r="B32" s="19" t="s">
        <v>24</v>
      </c>
    </row>
    <row r="33" spans="1:32">
      <c r="A33" s="19">
        <v>131600000</v>
      </c>
      <c r="B33" s="19" t="s">
        <v>25</v>
      </c>
    </row>
    <row r="34" spans="1:32">
      <c r="A34" s="19">
        <v>131700000</v>
      </c>
      <c r="B34" s="19" t="s">
        <v>26</v>
      </c>
    </row>
    <row r="35" spans="1:32" s="31" customFormat="1">
      <c r="A35" s="30">
        <v>140000000</v>
      </c>
      <c r="B35" s="30" t="s">
        <v>27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</row>
    <row r="36" spans="1:32">
      <c r="A36" s="19">
        <v>140100000</v>
      </c>
      <c r="B36" s="19" t="s">
        <v>28</v>
      </c>
    </row>
    <row r="37" spans="1:32">
      <c r="A37" s="19">
        <v>140200000</v>
      </c>
      <c r="B37" s="19" t="s">
        <v>29</v>
      </c>
    </row>
    <row r="38" spans="1:32">
      <c r="A38" s="19">
        <v>140300000</v>
      </c>
      <c r="B38" s="19" t="s">
        <v>30</v>
      </c>
    </row>
    <row r="39" spans="1:32">
      <c r="A39" s="19">
        <v>140400000</v>
      </c>
      <c r="B39" s="19" t="s">
        <v>31</v>
      </c>
    </row>
    <row r="40" spans="1:32">
      <c r="A40" s="19">
        <v>140500000</v>
      </c>
      <c r="B40" s="19" t="s">
        <v>32</v>
      </c>
    </row>
    <row r="41" spans="1:32">
      <c r="A41" s="19">
        <v>140600000</v>
      </c>
      <c r="B41" s="19" t="s">
        <v>33</v>
      </c>
    </row>
    <row r="42" spans="1:32" s="31" customFormat="1">
      <c r="A42" s="30">
        <v>150000000</v>
      </c>
      <c r="B42" s="30" t="s">
        <v>34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</row>
    <row r="43" spans="1:32">
      <c r="A43" s="19">
        <v>150100000</v>
      </c>
      <c r="B43" s="19" t="s">
        <v>35</v>
      </c>
    </row>
    <row r="44" spans="1:32">
      <c r="A44" s="19">
        <v>150200000</v>
      </c>
      <c r="B44" s="19" t="s">
        <v>36</v>
      </c>
    </row>
    <row r="45" spans="1:32">
      <c r="A45" s="19">
        <v>150300000</v>
      </c>
      <c r="B45" s="19" t="s">
        <v>37</v>
      </c>
    </row>
    <row r="46" spans="1:32">
      <c r="A46" s="19">
        <v>150400000</v>
      </c>
      <c r="B46" s="19" t="s">
        <v>38</v>
      </c>
    </row>
    <row r="47" spans="1:32">
      <c r="A47" s="19">
        <v>150500000</v>
      </c>
      <c r="B47" s="19" t="s">
        <v>39</v>
      </c>
    </row>
    <row r="48" spans="1:32">
      <c r="A48" s="19">
        <v>150600000</v>
      </c>
      <c r="B48" s="19" t="s">
        <v>40</v>
      </c>
    </row>
    <row r="49" spans="1:32">
      <c r="A49" s="19">
        <v>160100000</v>
      </c>
      <c r="B49" s="19" t="s">
        <v>41</v>
      </c>
    </row>
    <row r="51" spans="1:32" s="31" customFormat="1">
      <c r="A51" s="30">
        <v>200000000</v>
      </c>
      <c r="B51" s="30" t="s">
        <v>42</v>
      </c>
      <c r="C51" s="30">
        <v>2238.9499999999998</v>
      </c>
      <c r="D51" s="30">
        <v>25000</v>
      </c>
      <c r="E51" s="30">
        <v>6693.08</v>
      </c>
      <c r="F51" s="30">
        <v>451085</v>
      </c>
      <c r="G51" s="30">
        <v>10707.14</v>
      </c>
      <c r="H51" s="30">
        <v>953.27</v>
      </c>
      <c r="I51" s="30">
        <v>359180</v>
      </c>
      <c r="J51" s="30">
        <v>8297.4</v>
      </c>
      <c r="K51" s="30">
        <v>297115</v>
      </c>
      <c r="L51" s="30">
        <v>59794.5</v>
      </c>
      <c r="M51" s="30">
        <v>121000</v>
      </c>
      <c r="N51" s="30">
        <v>71426</v>
      </c>
      <c r="O51" s="30">
        <v>6693.08</v>
      </c>
      <c r="P51" s="30">
        <v>124379</v>
      </c>
      <c r="Q51" s="30">
        <v>40926.910000000003</v>
      </c>
      <c r="R51" s="30">
        <v>6693.08</v>
      </c>
      <c r="S51" s="30">
        <v>80854.649999999994</v>
      </c>
      <c r="T51" s="30">
        <v>179198.41</v>
      </c>
      <c r="U51" s="30">
        <v>2990000</v>
      </c>
      <c r="V51" s="30">
        <v>7724.82</v>
      </c>
      <c r="W51" s="30">
        <v>11161.35</v>
      </c>
      <c r="X51" s="30">
        <v>6693.08</v>
      </c>
      <c r="Y51" s="30">
        <v>165000</v>
      </c>
      <c r="Z51" s="30">
        <v>770895</v>
      </c>
      <c r="AA51" s="30">
        <v>7095.16</v>
      </c>
      <c r="AB51" s="30">
        <v>6764.33</v>
      </c>
      <c r="AC51" s="30">
        <v>41878.81</v>
      </c>
      <c r="AD51" s="30">
        <v>217584</v>
      </c>
      <c r="AE51" s="30">
        <v>6693.08</v>
      </c>
      <c r="AF51" s="30">
        <v>6693.08</v>
      </c>
    </row>
    <row r="52" spans="1:32" s="31" customFormat="1">
      <c r="A52" s="30">
        <v>210000000</v>
      </c>
      <c r="B52" s="30" t="s">
        <v>43</v>
      </c>
      <c r="C52" s="30">
        <v>2238.9499999999998</v>
      </c>
      <c r="D52" s="30">
        <v>25000</v>
      </c>
      <c r="E52" s="30">
        <v>6693.08</v>
      </c>
      <c r="F52" s="30">
        <v>800</v>
      </c>
      <c r="G52" s="30">
        <v>5707.14</v>
      </c>
      <c r="H52" s="30">
        <v>953.27</v>
      </c>
      <c r="I52" s="30">
        <v>0</v>
      </c>
      <c r="J52" s="30">
        <v>8297.4</v>
      </c>
      <c r="K52" s="30">
        <v>7657</v>
      </c>
      <c r="L52" s="30">
        <v>3014</v>
      </c>
      <c r="M52" s="30">
        <v>0</v>
      </c>
      <c r="N52" s="30">
        <v>21426</v>
      </c>
      <c r="O52" s="30">
        <v>6693.08</v>
      </c>
      <c r="P52" s="30">
        <v>0</v>
      </c>
      <c r="Q52" s="30">
        <v>1926.91</v>
      </c>
      <c r="R52" s="30">
        <v>6693.08</v>
      </c>
      <c r="S52" s="30">
        <v>34459.65</v>
      </c>
      <c r="T52" s="30">
        <v>0</v>
      </c>
      <c r="U52" s="30">
        <v>180000</v>
      </c>
      <c r="V52" s="30">
        <v>7724.82</v>
      </c>
      <c r="W52" s="30">
        <v>11161.35</v>
      </c>
      <c r="X52" s="30">
        <v>6693.08</v>
      </c>
      <c r="Y52" s="30">
        <v>0</v>
      </c>
      <c r="Z52" s="30">
        <v>365750</v>
      </c>
      <c r="AA52" s="30">
        <v>7095.16</v>
      </c>
      <c r="AB52" s="30">
        <v>6764.33</v>
      </c>
      <c r="AC52" s="30">
        <v>2263.8100000000004</v>
      </c>
      <c r="AD52" s="30">
        <v>0</v>
      </c>
      <c r="AE52" s="30">
        <v>6693.08</v>
      </c>
      <c r="AF52" s="30">
        <v>6693.08</v>
      </c>
    </row>
    <row r="53" spans="1:32">
      <c r="A53" s="19">
        <v>210100000</v>
      </c>
      <c r="B53" s="19" t="s">
        <v>44</v>
      </c>
      <c r="C53" s="24">
        <v>2238.9499999999998</v>
      </c>
      <c r="D53" s="24">
        <v>25000</v>
      </c>
      <c r="E53" s="24">
        <v>6693.08</v>
      </c>
      <c r="F53" s="24"/>
      <c r="G53" s="24">
        <v>2276.5500000000002</v>
      </c>
      <c r="H53" s="24">
        <v>953.27</v>
      </c>
      <c r="I53" s="24"/>
      <c r="J53" s="24">
        <v>8297.4</v>
      </c>
      <c r="K53" s="24">
        <v>1823</v>
      </c>
      <c r="L53" s="24">
        <v>1039</v>
      </c>
      <c r="M53" s="24"/>
      <c r="N53" s="24">
        <v>11721</v>
      </c>
      <c r="O53" s="24">
        <v>6693.08</v>
      </c>
      <c r="P53" s="24"/>
      <c r="Q53" s="24">
        <v>246.91</v>
      </c>
      <c r="R53" s="24">
        <v>6693.08</v>
      </c>
      <c r="S53" s="24">
        <v>19220</v>
      </c>
      <c r="T53" s="24"/>
      <c r="U53" s="24">
        <v>150000</v>
      </c>
      <c r="V53" s="24">
        <v>4184.82</v>
      </c>
      <c r="W53" s="24">
        <v>2443.35</v>
      </c>
      <c r="X53" s="24">
        <v>6693.08</v>
      </c>
      <c r="Y53" s="24"/>
      <c r="Z53" s="24">
        <v>150</v>
      </c>
      <c r="AA53" s="24">
        <v>7095.16</v>
      </c>
      <c r="AB53" s="24">
        <v>6764.33</v>
      </c>
      <c r="AC53" s="24">
        <v>2263.8100000000004</v>
      </c>
      <c r="AD53" s="24"/>
      <c r="AE53" s="24">
        <v>6693.08</v>
      </c>
      <c r="AF53" s="24">
        <v>6693.08</v>
      </c>
    </row>
    <row r="54" spans="1:32">
      <c r="A54" s="19">
        <v>210200000</v>
      </c>
      <c r="B54" s="19" t="s">
        <v>45</v>
      </c>
      <c r="F54" s="19">
        <v>800</v>
      </c>
      <c r="G54" s="24">
        <v>3000</v>
      </c>
      <c r="K54" s="19">
        <v>5834</v>
      </c>
      <c r="L54" s="22">
        <v>855</v>
      </c>
      <c r="N54" s="19">
        <v>1705</v>
      </c>
      <c r="Z54" s="19">
        <v>365600</v>
      </c>
    </row>
    <row r="55" spans="1:32">
      <c r="A55" s="19">
        <v>210300000</v>
      </c>
      <c r="B55" s="19" t="s">
        <v>46</v>
      </c>
      <c r="G55" s="19">
        <v>430.59</v>
      </c>
      <c r="Q55" s="23">
        <v>1180</v>
      </c>
      <c r="R55" s="22">
        <v>0</v>
      </c>
      <c r="S55" s="24">
        <v>15239.650000000001</v>
      </c>
      <c r="U55" s="24">
        <v>30000</v>
      </c>
      <c r="V55" s="19">
        <v>3540</v>
      </c>
      <c r="W55" s="19">
        <v>2400</v>
      </c>
    </row>
    <row r="56" spans="1:32">
      <c r="A56" s="19">
        <v>210400000</v>
      </c>
      <c r="B56" s="19" t="s">
        <v>47</v>
      </c>
      <c r="Q56" s="19">
        <v>500</v>
      </c>
    </row>
    <row r="57" spans="1:32">
      <c r="A57" s="19">
        <v>210500000</v>
      </c>
      <c r="B57" s="19" t="s">
        <v>48</v>
      </c>
    </row>
    <row r="58" spans="1:32">
      <c r="A58" s="19">
        <v>210600000</v>
      </c>
      <c r="B58" s="19" t="s">
        <v>49</v>
      </c>
      <c r="L58" s="22">
        <v>1120</v>
      </c>
      <c r="N58" s="19">
        <v>7000</v>
      </c>
    </row>
    <row r="59" spans="1:32">
      <c r="A59" s="19">
        <v>210700000</v>
      </c>
      <c r="B59" s="19" t="s">
        <v>50</v>
      </c>
      <c r="N59" s="19">
        <v>1000</v>
      </c>
    </row>
    <row r="60" spans="1:32">
      <c r="A60" s="19">
        <v>210800000</v>
      </c>
      <c r="B60" s="19" t="s">
        <v>51</v>
      </c>
    </row>
    <row r="61" spans="1:32">
      <c r="A61" s="19">
        <v>210900000</v>
      </c>
      <c r="B61" s="19" t="s">
        <v>52</v>
      </c>
    </row>
    <row r="62" spans="1:32">
      <c r="A62" s="19">
        <v>211000000</v>
      </c>
      <c r="B62" s="19" t="s">
        <v>53</v>
      </c>
      <c r="R62" s="19">
        <v>0</v>
      </c>
      <c r="W62" s="19">
        <v>6318</v>
      </c>
    </row>
    <row r="63" spans="1:32">
      <c r="A63" s="19">
        <v>211100000</v>
      </c>
      <c r="B63" s="19" t="s">
        <v>54</v>
      </c>
    </row>
    <row r="64" spans="1:32">
      <c r="A64" s="19">
        <v>211200000</v>
      </c>
      <c r="B64" s="19" t="s">
        <v>55</v>
      </c>
    </row>
    <row r="65" spans="1:32">
      <c r="A65" s="19">
        <v>211300000</v>
      </c>
      <c r="B65" s="19" t="s">
        <v>56</v>
      </c>
    </row>
    <row r="66" spans="1:32" s="31" customFormat="1">
      <c r="A66" s="30">
        <v>220000000</v>
      </c>
      <c r="B66" s="30" t="s">
        <v>57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23881</v>
      </c>
      <c r="M66" s="30">
        <v>0</v>
      </c>
      <c r="N66" s="30">
        <v>0</v>
      </c>
      <c r="O66" s="30">
        <v>0</v>
      </c>
      <c r="P66" s="30">
        <v>0</v>
      </c>
      <c r="Q66" s="30">
        <v>39000</v>
      </c>
      <c r="R66" s="30">
        <v>0</v>
      </c>
      <c r="S66" s="30">
        <v>46395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3000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</row>
    <row r="67" spans="1:32">
      <c r="A67" s="19">
        <v>220100000</v>
      </c>
      <c r="B67" s="19" t="s">
        <v>58</v>
      </c>
      <c r="L67" s="22">
        <v>150</v>
      </c>
      <c r="S67" s="22">
        <v>46395</v>
      </c>
    </row>
    <row r="68" spans="1:32">
      <c r="A68" s="19">
        <v>220200000</v>
      </c>
      <c r="B68" s="19" t="s">
        <v>59</v>
      </c>
      <c r="L68" s="22">
        <v>23731</v>
      </c>
      <c r="Q68" s="23">
        <v>39000</v>
      </c>
      <c r="Z68" s="19">
        <v>3000</v>
      </c>
    </row>
    <row r="69" spans="1:32">
      <c r="A69" s="19">
        <v>220300000</v>
      </c>
      <c r="B69" s="19" t="s">
        <v>60</v>
      </c>
    </row>
    <row r="70" spans="1:32">
      <c r="A70" s="19">
        <v>220400000</v>
      </c>
      <c r="B70" s="19" t="s">
        <v>61</v>
      </c>
    </row>
    <row r="71" spans="1:32">
      <c r="A71" s="19">
        <v>220500000</v>
      </c>
      <c r="B71" s="19" t="s">
        <v>62</v>
      </c>
    </row>
    <row r="72" spans="1:32">
      <c r="A72" s="19">
        <v>220600000</v>
      </c>
      <c r="B72" s="19" t="s">
        <v>63</v>
      </c>
    </row>
    <row r="73" spans="1:32" s="31" customFormat="1">
      <c r="A73" s="30">
        <v>230000000</v>
      </c>
      <c r="B73" s="30" t="s">
        <v>64</v>
      </c>
      <c r="C73" s="30">
        <v>0</v>
      </c>
      <c r="D73" s="30">
        <v>0</v>
      </c>
      <c r="E73" s="30">
        <v>0</v>
      </c>
      <c r="F73" s="30">
        <v>53855</v>
      </c>
      <c r="G73" s="30">
        <v>0</v>
      </c>
      <c r="H73" s="30">
        <v>0</v>
      </c>
      <c r="I73" s="30">
        <v>4000</v>
      </c>
      <c r="J73" s="30">
        <v>0</v>
      </c>
      <c r="K73" s="30">
        <v>21300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100000</v>
      </c>
      <c r="V73" s="30">
        <v>0</v>
      </c>
      <c r="W73" s="30">
        <v>0</v>
      </c>
      <c r="X73" s="30">
        <v>0</v>
      </c>
      <c r="Y73" s="30">
        <v>0</v>
      </c>
      <c r="Z73" s="30">
        <v>20000</v>
      </c>
      <c r="AA73" s="30">
        <v>0</v>
      </c>
      <c r="AB73" s="30">
        <v>0</v>
      </c>
      <c r="AC73" s="30">
        <v>0</v>
      </c>
      <c r="AD73" s="30">
        <v>7210</v>
      </c>
      <c r="AE73" s="30">
        <v>0</v>
      </c>
      <c r="AF73" s="30">
        <v>0</v>
      </c>
    </row>
    <row r="74" spans="1:32">
      <c r="A74" s="19">
        <v>230100000</v>
      </c>
      <c r="B74" s="19" t="s">
        <v>65</v>
      </c>
      <c r="F74" s="19">
        <v>41855</v>
      </c>
      <c r="K74" s="19">
        <v>7300</v>
      </c>
      <c r="M74" s="19">
        <v>0</v>
      </c>
      <c r="U74" s="24">
        <v>100000</v>
      </c>
      <c r="AD74" s="19">
        <v>4810</v>
      </c>
    </row>
    <row r="75" spans="1:32">
      <c r="A75" s="19">
        <v>230200000</v>
      </c>
      <c r="B75" s="19" t="s">
        <v>66</v>
      </c>
    </row>
    <row r="76" spans="1:32">
      <c r="A76" s="19">
        <v>230300000</v>
      </c>
      <c r="B76" s="19" t="s">
        <v>67</v>
      </c>
      <c r="Z76" s="19">
        <v>2000</v>
      </c>
    </row>
    <row r="77" spans="1:32">
      <c r="A77" s="19">
        <v>230400000</v>
      </c>
      <c r="B77" s="19" t="s">
        <v>68</v>
      </c>
      <c r="R77" s="22">
        <v>0</v>
      </c>
    </row>
    <row r="78" spans="1:32">
      <c r="A78" s="19">
        <v>230500000</v>
      </c>
      <c r="B78" s="19" t="s">
        <v>69</v>
      </c>
      <c r="F78" s="19">
        <v>12000</v>
      </c>
      <c r="I78" s="19">
        <v>4000</v>
      </c>
      <c r="K78" s="19">
        <v>14000</v>
      </c>
      <c r="Z78" s="19">
        <v>18000</v>
      </c>
      <c r="AD78" s="19">
        <v>2400</v>
      </c>
    </row>
    <row r="79" spans="1:32">
      <c r="A79" s="19">
        <v>230600000</v>
      </c>
      <c r="B79" s="19" t="s">
        <v>70</v>
      </c>
    </row>
    <row r="80" spans="1:32">
      <c r="A80" s="19">
        <v>230700000</v>
      </c>
      <c r="B80" s="19" t="s">
        <v>71</v>
      </c>
    </row>
    <row r="81" spans="1:32">
      <c r="A81" s="19">
        <v>230800000</v>
      </c>
      <c r="B81" s="19" t="s">
        <v>72</v>
      </c>
    </row>
    <row r="82" spans="1:32">
      <c r="A82" s="19">
        <v>230900000</v>
      </c>
      <c r="B82" s="19" t="s">
        <v>73</v>
      </c>
    </row>
    <row r="83" spans="1:32">
      <c r="A83" s="19">
        <v>231000000</v>
      </c>
      <c r="B83" s="19" t="s">
        <v>74</v>
      </c>
    </row>
    <row r="84" spans="1:32" s="31" customFormat="1">
      <c r="A84" s="30">
        <v>240000000</v>
      </c>
      <c r="B84" s="30" t="s">
        <v>75</v>
      </c>
      <c r="C84" s="30">
        <v>0</v>
      </c>
      <c r="D84" s="30">
        <v>0</v>
      </c>
      <c r="E84" s="30">
        <v>0</v>
      </c>
      <c r="F84" s="30">
        <v>15280</v>
      </c>
      <c r="G84" s="30">
        <v>0</v>
      </c>
      <c r="H84" s="30">
        <v>0</v>
      </c>
      <c r="I84" s="30">
        <v>121000</v>
      </c>
      <c r="J84" s="30">
        <v>0</v>
      </c>
      <c r="K84" s="30">
        <v>228690</v>
      </c>
      <c r="L84" s="30">
        <v>0</v>
      </c>
      <c r="M84" s="30">
        <v>121000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290000</v>
      </c>
      <c r="V84" s="30">
        <v>0</v>
      </c>
      <c r="W84" s="30">
        <v>0</v>
      </c>
      <c r="X84" s="30">
        <v>0</v>
      </c>
      <c r="Y84" s="30">
        <v>0</v>
      </c>
      <c r="Z84" s="30">
        <v>3500</v>
      </c>
      <c r="AA84" s="30">
        <v>0</v>
      </c>
      <c r="AB84" s="30">
        <v>0</v>
      </c>
      <c r="AC84" s="30">
        <v>0</v>
      </c>
      <c r="AD84" s="30">
        <v>182050</v>
      </c>
      <c r="AE84" s="30">
        <v>0</v>
      </c>
      <c r="AF84" s="30">
        <v>0</v>
      </c>
    </row>
    <row r="85" spans="1:32">
      <c r="A85" s="19">
        <v>240100000</v>
      </c>
      <c r="B85" s="19" t="s">
        <v>76</v>
      </c>
      <c r="I85" s="19">
        <v>121000</v>
      </c>
      <c r="K85" s="19">
        <v>189750</v>
      </c>
      <c r="M85" s="19">
        <v>121000</v>
      </c>
      <c r="U85" s="24">
        <v>290000</v>
      </c>
      <c r="Z85" s="19">
        <v>3500</v>
      </c>
    </row>
    <row r="86" spans="1:32">
      <c r="A86" s="19">
        <v>240200000</v>
      </c>
      <c r="B86" s="19" t="s">
        <v>77</v>
      </c>
      <c r="K86" s="19">
        <v>120</v>
      </c>
      <c r="M86" s="19">
        <v>0</v>
      </c>
      <c r="AD86" s="19">
        <v>182050</v>
      </c>
    </row>
    <row r="87" spans="1:32">
      <c r="A87" s="19">
        <v>240300000</v>
      </c>
      <c r="B87" s="19" t="s">
        <v>78</v>
      </c>
    </row>
    <row r="88" spans="1:32">
      <c r="A88" s="19">
        <v>240400000</v>
      </c>
      <c r="B88" s="19" t="s">
        <v>79</v>
      </c>
      <c r="F88" s="19">
        <v>15280</v>
      </c>
      <c r="K88" s="19">
        <v>38820</v>
      </c>
    </row>
    <row r="89" spans="1:32">
      <c r="A89" s="19">
        <v>240500000</v>
      </c>
      <c r="B89" s="19" t="s">
        <v>80</v>
      </c>
    </row>
    <row r="90" spans="1:32">
      <c r="A90" s="19">
        <v>240600000</v>
      </c>
      <c r="B90" s="19" t="s">
        <v>81</v>
      </c>
    </row>
    <row r="91" spans="1:32">
      <c r="A91" s="19">
        <v>240700000</v>
      </c>
      <c r="B91" s="19" t="s">
        <v>82</v>
      </c>
    </row>
    <row r="92" spans="1:32">
      <c r="A92" s="19">
        <v>240800000</v>
      </c>
      <c r="B92" s="19" t="s">
        <v>83</v>
      </c>
    </row>
    <row r="93" spans="1:32" s="31" customFormat="1">
      <c r="A93" s="30">
        <v>250000000</v>
      </c>
      <c r="B93" s="30" t="s">
        <v>84</v>
      </c>
      <c r="C93" s="30">
        <v>0</v>
      </c>
      <c r="D93" s="30">
        <v>0</v>
      </c>
      <c r="E93" s="30">
        <v>0</v>
      </c>
      <c r="F93" s="30">
        <v>250200</v>
      </c>
      <c r="G93" s="30">
        <v>0</v>
      </c>
      <c r="H93" s="30">
        <v>0</v>
      </c>
      <c r="I93" s="30">
        <v>200448</v>
      </c>
      <c r="J93" s="30">
        <v>0</v>
      </c>
      <c r="K93" s="30">
        <v>0</v>
      </c>
      <c r="L93" s="30">
        <v>27000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36112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38875</v>
      </c>
      <c r="AD93" s="30">
        <v>0</v>
      </c>
      <c r="AE93" s="30">
        <v>0</v>
      </c>
      <c r="AF93" s="30">
        <v>0</v>
      </c>
    </row>
    <row r="94" spans="1:32">
      <c r="A94" s="19">
        <v>250100000</v>
      </c>
      <c r="B94" s="19" t="s">
        <v>85</v>
      </c>
      <c r="F94" s="19">
        <v>200000</v>
      </c>
    </row>
    <row r="95" spans="1:32">
      <c r="A95" s="19">
        <v>250200000</v>
      </c>
      <c r="B95" s="19" t="s">
        <v>86</v>
      </c>
      <c r="F95" s="19">
        <v>23000</v>
      </c>
      <c r="I95" s="19">
        <v>200448</v>
      </c>
      <c r="L95" s="22">
        <v>20000</v>
      </c>
    </row>
    <row r="96" spans="1:32">
      <c r="A96" s="19">
        <v>250300000</v>
      </c>
      <c r="B96" s="19" t="s">
        <v>87</v>
      </c>
      <c r="F96" s="23">
        <v>27200</v>
      </c>
    </row>
    <row r="97" spans="1:32">
      <c r="A97" s="19">
        <v>250400000</v>
      </c>
      <c r="B97" s="19" t="s">
        <v>88</v>
      </c>
      <c r="T97" s="23">
        <v>24847</v>
      </c>
      <c r="AC97" s="19">
        <v>24655</v>
      </c>
    </row>
    <row r="98" spans="1:32">
      <c r="A98" s="19">
        <v>250500000</v>
      </c>
      <c r="B98" s="19" t="s">
        <v>89</v>
      </c>
      <c r="L98" s="22">
        <v>7000</v>
      </c>
      <c r="AC98" s="19">
        <v>14220</v>
      </c>
    </row>
    <row r="99" spans="1:32">
      <c r="A99" s="19">
        <v>250600000</v>
      </c>
      <c r="B99" s="19" t="s">
        <v>90</v>
      </c>
      <c r="T99" s="23">
        <v>11265</v>
      </c>
    </row>
    <row r="100" spans="1:32">
      <c r="A100" s="19">
        <v>250700000</v>
      </c>
      <c r="B100" s="19" t="s">
        <v>91</v>
      </c>
    </row>
    <row r="101" spans="1:32">
      <c r="A101" s="19">
        <v>250800000</v>
      </c>
      <c r="B101" s="19" t="s">
        <v>92</v>
      </c>
    </row>
    <row r="102" spans="1:32">
      <c r="A102" s="19">
        <v>250900000</v>
      </c>
      <c r="B102" s="19" t="s">
        <v>93</v>
      </c>
    </row>
    <row r="103" spans="1:32" s="31" customFormat="1">
      <c r="A103" s="30">
        <v>260000000</v>
      </c>
      <c r="B103" s="30" t="s">
        <v>94</v>
      </c>
      <c r="C103" s="30">
        <v>0</v>
      </c>
      <c r="D103" s="30">
        <v>0</v>
      </c>
      <c r="E103" s="30">
        <v>0</v>
      </c>
      <c r="F103" s="30">
        <v>126796</v>
      </c>
      <c r="G103" s="30">
        <v>0</v>
      </c>
      <c r="H103" s="30">
        <v>0</v>
      </c>
      <c r="I103" s="30">
        <v>33732</v>
      </c>
      <c r="J103" s="30">
        <v>0</v>
      </c>
      <c r="K103" s="30">
        <v>35808</v>
      </c>
      <c r="L103" s="30">
        <v>5250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2205000</v>
      </c>
      <c r="V103" s="30">
        <v>0</v>
      </c>
      <c r="W103" s="30">
        <v>0</v>
      </c>
      <c r="X103" s="30">
        <v>0</v>
      </c>
      <c r="Y103" s="30">
        <v>0</v>
      </c>
      <c r="Z103" s="30">
        <v>368320</v>
      </c>
      <c r="AA103" s="30">
        <v>0</v>
      </c>
      <c r="AB103" s="30">
        <v>0</v>
      </c>
      <c r="AC103" s="30">
        <v>0</v>
      </c>
      <c r="AD103" s="30">
        <v>21124</v>
      </c>
      <c r="AE103" s="30">
        <v>0</v>
      </c>
      <c r="AF103" s="30">
        <v>0</v>
      </c>
    </row>
    <row r="104" spans="1:32">
      <c r="A104" s="19">
        <v>260100000</v>
      </c>
      <c r="B104" s="19" t="s">
        <v>95</v>
      </c>
      <c r="F104" s="19">
        <v>126796</v>
      </c>
      <c r="I104" s="19">
        <v>33732</v>
      </c>
      <c r="K104" s="19">
        <v>35808</v>
      </c>
      <c r="L104" s="22">
        <v>5250</v>
      </c>
      <c r="U104" s="24">
        <v>2205000</v>
      </c>
      <c r="Z104" s="19">
        <v>264170</v>
      </c>
      <c r="AD104" s="19">
        <v>21124</v>
      </c>
    </row>
    <row r="105" spans="1:32">
      <c r="A105" s="19">
        <v>260200000</v>
      </c>
      <c r="B105" s="19" t="s">
        <v>96</v>
      </c>
      <c r="Z105" s="19">
        <v>104150</v>
      </c>
    </row>
    <row r="106" spans="1:32">
      <c r="A106" s="19">
        <v>260300000</v>
      </c>
      <c r="B106" s="19" t="s">
        <v>97</v>
      </c>
    </row>
    <row r="107" spans="1:32" s="31" customFormat="1">
      <c r="A107" s="30">
        <v>270000000</v>
      </c>
      <c r="B107" s="30" t="s">
        <v>98</v>
      </c>
      <c r="C107" s="30">
        <v>0</v>
      </c>
      <c r="D107" s="30">
        <v>0</v>
      </c>
      <c r="E107" s="30">
        <v>0</v>
      </c>
      <c r="F107" s="30">
        <v>4154</v>
      </c>
      <c r="G107" s="30">
        <v>5000</v>
      </c>
      <c r="H107" s="30">
        <v>0</v>
      </c>
      <c r="I107" s="30">
        <v>0</v>
      </c>
      <c r="J107" s="30">
        <v>0</v>
      </c>
      <c r="K107" s="30">
        <v>3660</v>
      </c>
      <c r="L107" s="30">
        <v>649.5</v>
      </c>
      <c r="M107" s="30">
        <v>0</v>
      </c>
      <c r="N107" s="30">
        <v>50000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143086.41</v>
      </c>
      <c r="U107" s="30">
        <v>0</v>
      </c>
      <c r="V107" s="30">
        <v>0</v>
      </c>
      <c r="W107" s="30">
        <v>0</v>
      </c>
      <c r="X107" s="30">
        <v>0</v>
      </c>
      <c r="Y107" s="30">
        <v>165000</v>
      </c>
      <c r="Z107" s="30">
        <v>10325</v>
      </c>
      <c r="AA107" s="30">
        <v>0</v>
      </c>
      <c r="AB107" s="30">
        <v>0</v>
      </c>
      <c r="AC107" s="30">
        <v>740</v>
      </c>
      <c r="AD107" s="30">
        <v>7200</v>
      </c>
      <c r="AE107" s="30">
        <v>0</v>
      </c>
      <c r="AF107" s="30">
        <v>0</v>
      </c>
    </row>
    <row r="108" spans="1:32">
      <c r="A108" s="19">
        <v>270100000</v>
      </c>
      <c r="B108" s="19" t="s">
        <v>99</v>
      </c>
      <c r="F108" s="19">
        <v>1444</v>
      </c>
      <c r="G108" s="23">
        <v>5000</v>
      </c>
      <c r="L108" s="22">
        <v>649.5</v>
      </c>
      <c r="N108" s="19">
        <v>50000</v>
      </c>
      <c r="T108" s="23">
        <v>6120</v>
      </c>
      <c r="Y108" s="19">
        <v>70000</v>
      </c>
      <c r="AC108" s="19">
        <v>740</v>
      </c>
      <c r="AD108" s="19">
        <v>1600</v>
      </c>
    </row>
    <row r="109" spans="1:32">
      <c r="A109" s="19">
        <v>270200000</v>
      </c>
      <c r="B109" s="19" t="s">
        <v>100</v>
      </c>
      <c r="F109" s="19">
        <v>2710</v>
      </c>
      <c r="K109" s="19">
        <v>3660</v>
      </c>
      <c r="T109" s="24">
        <v>136966.41</v>
      </c>
      <c r="Z109" s="19">
        <v>10325</v>
      </c>
      <c r="AD109" s="19">
        <v>5600</v>
      </c>
    </row>
    <row r="110" spans="1:32">
      <c r="A110" s="19">
        <v>270300000</v>
      </c>
      <c r="B110" s="19" t="s">
        <v>101</v>
      </c>
      <c r="Y110" s="19">
        <v>95000</v>
      </c>
    </row>
    <row r="111" spans="1:32">
      <c r="A111" s="19">
        <v>270400000</v>
      </c>
      <c r="B111" s="19" t="s">
        <v>102</v>
      </c>
    </row>
    <row r="112" spans="1:32">
      <c r="A112" s="19">
        <v>270500000</v>
      </c>
      <c r="B112" s="19" t="s">
        <v>103</v>
      </c>
    </row>
    <row r="113" spans="1:32" s="31" customFormat="1">
      <c r="A113" s="30">
        <v>280000000</v>
      </c>
      <c r="B113" s="30" t="s">
        <v>104</v>
      </c>
      <c r="C113" s="30">
        <v>0</v>
      </c>
      <c r="D113" s="30">
        <v>0</v>
      </c>
      <c r="E113" s="30">
        <v>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15000</v>
      </c>
      <c r="V113" s="30">
        <v>0</v>
      </c>
      <c r="W113" s="30">
        <v>0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30">
        <v>0</v>
      </c>
      <c r="AD113" s="30">
        <v>0</v>
      </c>
      <c r="AE113" s="30">
        <v>0</v>
      </c>
      <c r="AF113" s="30">
        <v>0</v>
      </c>
    </row>
    <row r="114" spans="1:32">
      <c r="A114" s="19">
        <v>280100000</v>
      </c>
      <c r="B114" s="19" t="s">
        <v>105</v>
      </c>
      <c r="U114" s="24">
        <v>15000</v>
      </c>
    </row>
    <row r="115" spans="1:32">
      <c r="A115" s="19">
        <v>280200000</v>
      </c>
      <c r="B115" s="19" t="s">
        <v>106</v>
      </c>
    </row>
    <row r="116" spans="1:32" s="31" customFormat="1">
      <c r="A116" s="30">
        <v>290000000</v>
      </c>
      <c r="B116" s="30" t="s">
        <v>107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U116" s="30">
        <v>200000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v>0</v>
      </c>
      <c r="AD116" s="30">
        <v>0</v>
      </c>
      <c r="AE116" s="30">
        <v>0</v>
      </c>
      <c r="AF116" s="30">
        <v>0</v>
      </c>
    </row>
    <row r="117" spans="1:32">
      <c r="A117" s="19">
        <v>290100000</v>
      </c>
      <c r="B117" s="19" t="s">
        <v>108</v>
      </c>
      <c r="U117" s="24">
        <v>200000</v>
      </c>
    </row>
    <row r="119" spans="1:32" s="31" customFormat="1">
      <c r="A119" s="30">
        <v>300000000</v>
      </c>
      <c r="B119" s="30" t="s">
        <v>109</v>
      </c>
      <c r="C119" s="30">
        <v>0</v>
      </c>
      <c r="D119" s="30">
        <v>0</v>
      </c>
      <c r="E119" s="30">
        <v>0</v>
      </c>
      <c r="F119" s="30">
        <v>64680</v>
      </c>
      <c r="G119" s="30">
        <v>5500</v>
      </c>
      <c r="H119" s="30">
        <v>0</v>
      </c>
      <c r="I119" s="30">
        <v>2101170</v>
      </c>
      <c r="J119" s="32">
        <v>22800</v>
      </c>
      <c r="K119" s="30">
        <v>1400</v>
      </c>
      <c r="L119" s="30">
        <v>46450</v>
      </c>
      <c r="M119" s="30">
        <v>0</v>
      </c>
      <c r="N119" s="30">
        <v>182800</v>
      </c>
      <c r="O119" s="30">
        <v>0</v>
      </c>
      <c r="P119" s="30">
        <v>0</v>
      </c>
      <c r="Q119" s="30">
        <v>230500</v>
      </c>
      <c r="R119" s="30">
        <v>0</v>
      </c>
      <c r="S119" s="30">
        <v>1162843.6499999999</v>
      </c>
      <c r="T119" s="30">
        <v>0</v>
      </c>
      <c r="U119" s="30">
        <v>2724000</v>
      </c>
      <c r="V119" s="30">
        <v>7200</v>
      </c>
      <c r="W119" s="30">
        <v>0</v>
      </c>
      <c r="X119" s="30">
        <v>0</v>
      </c>
      <c r="Y119" s="30">
        <v>0</v>
      </c>
      <c r="Z119" s="30">
        <v>181550</v>
      </c>
      <c r="AA119" s="30">
        <v>29400</v>
      </c>
      <c r="AB119" s="30">
        <v>51100</v>
      </c>
      <c r="AC119" s="30">
        <v>36000</v>
      </c>
      <c r="AD119" s="30">
        <v>4000</v>
      </c>
      <c r="AE119" s="30">
        <v>0</v>
      </c>
      <c r="AF119" s="30">
        <v>18895.96</v>
      </c>
    </row>
    <row r="120" spans="1:32" s="31" customFormat="1">
      <c r="A120" s="30">
        <v>310000000</v>
      </c>
      <c r="B120" s="30" t="s">
        <v>110</v>
      </c>
      <c r="C120" s="30">
        <v>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2036670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30">
        <v>0</v>
      </c>
      <c r="U120" s="30">
        <v>15000</v>
      </c>
      <c r="V120" s="30">
        <v>0</v>
      </c>
      <c r="W120" s="30">
        <v>0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  <c r="AD120" s="30">
        <v>0</v>
      </c>
      <c r="AE120" s="30">
        <v>0</v>
      </c>
      <c r="AF120" s="30">
        <v>0</v>
      </c>
    </row>
    <row r="121" spans="1:32">
      <c r="A121" s="19">
        <v>310100000</v>
      </c>
      <c r="B121" s="19" t="s">
        <v>111</v>
      </c>
    </row>
    <row r="122" spans="1:32">
      <c r="A122" s="19">
        <v>310200000</v>
      </c>
      <c r="B122" s="19" t="s">
        <v>112</v>
      </c>
    </row>
    <row r="123" spans="1:32">
      <c r="A123" s="19">
        <v>310300000</v>
      </c>
      <c r="B123" s="19" t="s">
        <v>113</v>
      </c>
    </row>
    <row r="124" spans="1:32">
      <c r="A124" s="19">
        <v>310400000</v>
      </c>
      <c r="B124" s="19" t="s">
        <v>114</v>
      </c>
      <c r="U124" s="24">
        <v>15000</v>
      </c>
    </row>
    <row r="125" spans="1:32">
      <c r="A125" s="19">
        <v>310500000</v>
      </c>
      <c r="B125" s="19" t="s">
        <v>115</v>
      </c>
    </row>
    <row r="126" spans="1:32">
      <c r="A126" s="19">
        <v>310600000</v>
      </c>
      <c r="B126" s="19" t="s">
        <v>116</v>
      </c>
    </row>
    <row r="127" spans="1:32">
      <c r="A127" s="19">
        <v>310700000</v>
      </c>
      <c r="B127" s="19" t="s">
        <v>117</v>
      </c>
      <c r="M127" s="19">
        <v>0</v>
      </c>
    </row>
    <row r="128" spans="1:32">
      <c r="A128" s="19">
        <v>310800000</v>
      </c>
      <c r="B128" s="19" t="s">
        <v>118</v>
      </c>
      <c r="I128" s="19">
        <v>2036670</v>
      </c>
    </row>
    <row r="129" spans="1:32">
      <c r="A129" s="19">
        <v>310900000</v>
      </c>
      <c r="B129" s="19" t="s">
        <v>119</v>
      </c>
    </row>
    <row r="130" spans="1:32">
      <c r="A130" s="19">
        <v>311000000</v>
      </c>
      <c r="B130" s="19" t="s">
        <v>120</v>
      </c>
    </row>
    <row r="131" spans="1:32">
      <c r="A131" s="19">
        <v>311100000</v>
      </c>
      <c r="B131" s="19" t="s">
        <v>121</v>
      </c>
    </row>
    <row r="132" spans="1:32">
      <c r="A132" s="19">
        <v>311200000</v>
      </c>
      <c r="B132" s="19" t="s">
        <v>122</v>
      </c>
    </row>
    <row r="133" spans="1:32" s="31" customFormat="1">
      <c r="A133" s="30">
        <v>320000000</v>
      </c>
      <c r="B133" s="30" t="s">
        <v>123</v>
      </c>
      <c r="C133" s="30">
        <v>0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14000</v>
      </c>
      <c r="M133" s="30">
        <v>0</v>
      </c>
      <c r="N133" s="30">
        <v>0</v>
      </c>
      <c r="O133" s="30">
        <v>0</v>
      </c>
      <c r="P133" s="30">
        <v>0</v>
      </c>
      <c r="Q133" s="30">
        <v>30000</v>
      </c>
      <c r="R133" s="30">
        <v>0</v>
      </c>
      <c r="S133" s="30">
        <v>0</v>
      </c>
      <c r="T133" s="30">
        <v>0</v>
      </c>
      <c r="U133" s="30">
        <v>100000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14400</v>
      </c>
      <c r="AB133" s="30">
        <v>0</v>
      </c>
      <c r="AC133" s="30">
        <v>0</v>
      </c>
      <c r="AD133" s="30">
        <v>0</v>
      </c>
      <c r="AE133" s="30">
        <v>0</v>
      </c>
      <c r="AF133" s="30">
        <v>0</v>
      </c>
    </row>
    <row r="134" spans="1:32">
      <c r="A134" s="19">
        <v>320100000</v>
      </c>
      <c r="B134" s="19" t="s">
        <v>124</v>
      </c>
    </row>
    <row r="135" spans="1:32">
      <c r="A135" s="19">
        <v>320200000</v>
      </c>
      <c r="B135" s="19" t="s">
        <v>125</v>
      </c>
      <c r="U135" s="24">
        <v>100000</v>
      </c>
    </row>
    <row r="136" spans="1:32">
      <c r="A136" s="19">
        <v>320300000</v>
      </c>
      <c r="B136" s="19" t="s">
        <v>126</v>
      </c>
      <c r="Q136" s="23">
        <v>30000</v>
      </c>
      <c r="AA136" s="20">
        <v>14400</v>
      </c>
    </row>
    <row r="137" spans="1:32">
      <c r="A137" s="19">
        <v>320400000</v>
      </c>
      <c r="B137" s="19" t="s">
        <v>127</v>
      </c>
    </row>
    <row r="138" spans="1:32">
      <c r="A138" s="19">
        <v>320500000</v>
      </c>
      <c r="B138" s="19" t="s">
        <v>128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24">
        <v>14000</v>
      </c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</row>
    <row r="139" spans="1:32">
      <c r="A139" s="19">
        <v>320600000</v>
      </c>
      <c r="B139" s="19" t="s">
        <v>129</v>
      </c>
    </row>
    <row r="140" spans="1:32">
      <c r="A140" s="19">
        <v>320700000</v>
      </c>
      <c r="B140" s="19" t="s">
        <v>130</v>
      </c>
    </row>
    <row r="141" spans="1:32" s="31" customFormat="1">
      <c r="A141" s="30">
        <v>330000000</v>
      </c>
      <c r="B141" s="30" t="s">
        <v>131</v>
      </c>
      <c r="C141" s="30">
        <v>0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60000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0">
        <v>545000</v>
      </c>
      <c r="V141" s="30">
        <v>0</v>
      </c>
      <c r="W141" s="30">
        <v>0</v>
      </c>
      <c r="X141" s="30">
        <v>0</v>
      </c>
      <c r="Y141" s="30">
        <v>0</v>
      </c>
      <c r="Z141" s="30">
        <v>0</v>
      </c>
      <c r="AA141" s="30">
        <v>0</v>
      </c>
      <c r="AB141" s="30">
        <v>0</v>
      </c>
      <c r="AC141" s="30">
        <v>0</v>
      </c>
      <c r="AD141" s="30">
        <v>0</v>
      </c>
      <c r="AE141" s="30">
        <v>0</v>
      </c>
      <c r="AF141" s="30">
        <v>0</v>
      </c>
    </row>
    <row r="142" spans="1:32">
      <c r="A142" s="19">
        <v>330100000</v>
      </c>
      <c r="B142" s="19" t="s">
        <v>132</v>
      </c>
      <c r="U142" s="24">
        <v>300000</v>
      </c>
    </row>
    <row r="143" spans="1:32">
      <c r="A143" s="19">
        <v>330200000</v>
      </c>
      <c r="B143" s="19" t="s">
        <v>133</v>
      </c>
      <c r="N143" s="19">
        <v>60000</v>
      </c>
    </row>
    <row r="144" spans="1:32">
      <c r="A144" s="19">
        <v>330300000</v>
      </c>
      <c r="B144" s="19" t="s">
        <v>134</v>
      </c>
      <c r="U144" s="24">
        <v>245000</v>
      </c>
    </row>
    <row r="145" spans="1:32">
      <c r="A145" s="19">
        <v>330400000</v>
      </c>
      <c r="B145" s="19" t="s">
        <v>135</v>
      </c>
    </row>
    <row r="146" spans="1:32">
      <c r="A146" s="19">
        <v>330500000</v>
      </c>
      <c r="B146" s="19" t="s">
        <v>136</v>
      </c>
    </row>
    <row r="147" spans="1:32">
      <c r="A147" s="19">
        <v>330600000</v>
      </c>
      <c r="B147" s="19" t="s">
        <v>137</v>
      </c>
    </row>
    <row r="148" spans="1:32" s="31" customFormat="1">
      <c r="A148" s="30">
        <v>340000000</v>
      </c>
      <c r="B148" s="30" t="s">
        <v>138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584000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v>0</v>
      </c>
      <c r="AF148" s="30">
        <v>0</v>
      </c>
    </row>
    <row r="149" spans="1:32">
      <c r="A149" s="19">
        <v>340100000</v>
      </c>
      <c r="B149" s="19" t="s">
        <v>139</v>
      </c>
    </row>
    <row r="150" spans="1:32">
      <c r="A150" s="19">
        <v>340200000</v>
      </c>
      <c r="B150" s="19" t="s">
        <v>140</v>
      </c>
    </row>
    <row r="151" spans="1:32">
      <c r="A151" s="19">
        <v>340300000</v>
      </c>
      <c r="B151" s="19" t="s">
        <v>141</v>
      </c>
    </row>
    <row r="152" spans="1:32">
      <c r="A152" s="19">
        <v>340400000</v>
      </c>
      <c r="B152" s="19" t="s">
        <v>142</v>
      </c>
    </row>
    <row r="153" spans="1:32">
      <c r="A153" s="19">
        <v>340500000</v>
      </c>
      <c r="B153" s="19" t="s">
        <v>143</v>
      </c>
    </row>
    <row r="154" spans="1:32">
      <c r="A154" s="19">
        <v>340600000</v>
      </c>
      <c r="B154" s="19" t="s">
        <v>144</v>
      </c>
    </row>
    <row r="155" spans="1:32">
      <c r="A155" s="19">
        <v>340700000</v>
      </c>
      <c r="B155" s="19" t="s">
        <v>145</v>
      </c>
      <c r="U155" s="24">
        <v>584000</v>
      </c>
    </row>
    <row r="156" spans="1:32">
      <c r="A156" s="19">
        <v>340800000</v>
      </c>
      <c r="B156" s="19" t="s">
        <v>146</v>
      </c>
    </row>
    <row r="157" spans="1:32">
      <c r="A157" s="19">
        <v>340900000</v>
      </c>
      <c r="B157" s="19" t="s">
        <v>147</v>
      </c>
      <c r="R157" s="22">
        <v>0</v>
      </c>
    </row>
    <row r="158" spans="1:32">
      <c r="A158" s="19">
        <v>341000000</v>
      </c>
      <c r="B158" s="19" t="s">
        <v>148</v>
      </c>
    </row>
    <row r="159" spans="1:32">
      <c r="A159" s="19">
        <v>341100000</v>
      </c>
      <c r="B159" s="19" t="s">
        <v>149</v>
      </c>
    </row>
    <row r="160" spans="1:32">
      <c r="A160" s="19">
        <v>341200000</v>
      </c>
      <c r="B160" s="19" t="s">
        <v>150</v>
      </c>
    </row>
    <row r="161" spans="1:32">
      <c r="A161" s="19">
        <v>341300000</v>
      </c>
      <c r="B161" s="19" t="s">
        <v>151</v>
      </c>
    </row>
    <row r="162" spans="1:32">
      <c r="A162" s="19">
        <v>341400000</v>
      </c>
      <c r="B162" s="19" t="s">
        <v>152</v>
      </c>
    </row>
    <row r="163" spans="1:32" s="31" customFormat="1">
      <c r="A163" s="30">
        <v>350000000</v>
      </c>
      <c r="B163" s="30" t="s">
        <v>153</v>
      </c>
      <c r="C163" s="30">
        <v>0</v>
      </c>
      <c r="D163" s="30">
        <v>0</v>
      </c>
      <c r="E163" s="30">
        <v>0</v>
      </c>
      <c r="F163" s="30">
        <v>26000</v>
      </c>
      <c r="G163" s="30">
        <v>0</v>
      </c>
      <c r="H163" s="30">
        <v>0</v>
      </c>
      <c r="I163" s="30">
        <v>64500</v>
      </c>
      <c r="J163" s="30">
        <v>0</v>
      </c>
      <c r="K163" s="30">
        <v>1400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1380000</v>
      </c>
      <c r="V163" s="30">
        <v>0</v>
      </c>
      <c r="W163" s="30">
        <v>0</v>
      </c>
      <c r="X163" s="30">
        <v>0</v>
      </c>
      <c r="Y163" s="30">
        <v>0</v>
      </c>
      <c r="Z163" s="30">
        <v>170100</v>
      </c>
      <c r="AA163" s="30">
        <v>0</v>
      </c>
      <c r="AB163" s="30">
        <v>0</v>
      </c>
      <c r="AC163" s="30">
        <v>0</v>
      </c>
      <c r="AD163" s="30">
        <v>4000</v>
      </c>
      <c r="AE163" s="30">
        <v>0</v>
      </c>
      <c r="AF163" s="30">
        <v>0</v>
      </c>
    </row>
    <row r="164" spans="1:32">
      <c r="A164" s="19">
        <v>350100000</v>
      </c>
      <c r="B164" s="19" t="s">
        <v>154</v>
      </c>
    </row>
    <row r="165" spans="1:32">
      <c r="A165" s="19">
        <v>350200000</v>
      </c>
      <c r="B165" s="19" t="s">
        <v>155</v>
      </c>
      <c r="M165" s="19">
        <v>0</v>
      </c>
    </row>
    <row r="166" spans="1:32">
      <c r="A166" s="19">
        <v>350300000</v>
      </c>
      <c r="B166" s="19" t="s">
        <v>156</v>
      </c>
      <c r="F166" s="19">
        <v>26000</v>
      </c>
      <c r="I166" s="19">
        <v>61500</v>
      </c>
      <c r="Z166" s="19">
        <v>150000</v>
      </c>
      <c r="AD166" s="19">
        <v>4000</v>
      </c>
    </row>
    <row r="167" spans="1:32">
      <c r="A167" s="19">
        <v>350400000</v>
      </c>
      <c r="B167" s="19" t="s">
        <v>157</v>
      </c>
      <c r="U167" s="24">
        <v>380000</v>
      </c>
    </row>
    <row r="168" spans="1:32">
      <c r="A168" s="19">
        <v>350500000</v>
      </c>
      <c r="B168" s="19" t="s">
        <v>158</v>
      </c>
      <c r="I168" s="19">
        <v>3000</v>
      </c>
      <c r="K168" s="19">
        <v>1400</v>
      </c>
      <c r="U168" s="24">
        <v>1000000</v>
      </c>
      <c r="Z168" s="19">
        <v>20100</v>
      </c>
    </row>
    <row r="169" spans="1:32">
      <c r="A169" s="19">
        <v>350600000</v>
      </c>
      <c r="B169" s="19" t="s">
        <v>159</v>
      </c>
    </row>
    <row r="170" spans="1:32">
      <c r="A170" s="19">
        <v>350700000</v>
      </c>
      <c r="B170" s="19" t="s">
        <v>160</v>
      </c>
    </row>
    <row r="171" spans="1:32">
      <c r="A171" s="19">
        <v>350800000</v>
      </c>
      <c r="B171" s="19" t="s">
        <v>161</v>
      </c>
    </row>
    <row r="172" spans="1:32">
      <c r="A172" s="19">
        <v>350900000</v>
      </c>
      <c r="B172" s="19" t="s">
        <v>162</v>
      </c>
    </row>
    <row r="173" spans="1:32">
      <c r="A173" s="19">
        <v>351000000</v>
      </c>
      <c r="B173" s="19" t="s">
        <v>163</v>
      </c>
    </row>
    <row r="174" spans="1:32">
      <c r="A174" s="19">
        <v>351100000</v>
      </c>
      <c r="B174" s="19" t="s">
        <v>164</v>
      </c>
    </row>
    <row r="175" spans="1:32" s="31" customFormat="1">
      <c r="A175" s="30">
        <v>360000000</v>
      </c>
      <c r="B175" s="30" t="s">
        <v>165</v>
      </c>
      <c r="C175" s="30">
        <v>0</v>
      </c>
      <c r="D175" s="30">
        <v>0</v>
      </c>
      <c r="E175" s="30">
        <v>0</v>
      </c>
      <c r="F175" s="30">
        <v>38680</v>
      </c>
      <c r="G175" s="30">
        <v>5500</v>
      </c>
      <c r="H175" s="30">
        <v>0</v>
      </c>
      <c r="I175" s="30">
        <v>0</v>
      </c>
      <c r="J175" s="30">
        <v>0</v>
      </c>
      <c r="K175" s="30">
        <v>0</v>
      </c>
      <c r="L175" s="30">
        <v>5300</v>
      </c>
      <c r="M175" s="30">
        <v>0</v>
      </c>
      <c r="N175" s="30">
        <v>12800</v>
      </c>
      <c r="O175" s="30">
        <v>0</v>
      </c>
      <c r="P175" s="30">
        <v>0</v>
      </c>
      <c r="Q175" s="30">
        <v>40000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30">
        <v>11450</v>
      </c>
      <c r="AA175" s="30">
        <v>0</v>
      </c>
      <c r="AB175" s="30">
        <v>0</v>
      </c>
      <c r="AC175" s="30">
        <v>0</v>
      </c>
      <c r="AD175" s="30">
        <v>0</v>
      </c>
      <c r="AE175" s="30">
        <v>0</v>
      </c>
      <c r="AF175" s="30">
        <v>0</v>
      </c>
    </row>
    <row r="176" spans="1:32">
      <c r="A176" s="19">
        <v>360100000</v>
      </c>
      <c r="B176" s="19" t="s">
        <v>166</v>
      </c>
    </row>
    <row r="177" spans="1:32">
      <c r="A177" s="19">
        <v>360200000</v>
      </c>
      <c r="B177" s="19" t="s">
        <v>167</v>
      </c>
      <c r="F177" s="19">
        <v>18680</v>
      </c>
      <c r="G177" s="24">
        <v>5500</v>
      </c>
      <c r="L177" s="22">
        <v>5300</v>
      </c>
      <c r="N177" s="19">
        <v>12800</v>
      </c>
      <c r="Q177" s="19">
        <v>25000</v>
      </c>
      <c r="Z177" s="19">
        <v>11450</v>
      </c>
    </row>
    <row r="178" spans="1:32">
      <c r="A178" s="19">
        <v>360300000</v>
      </c>
      <c r="B178" s="19" t="s">
        <v>168</v>
      </c>
    </row>
    <row r="179" spans="1:32">
      <c r="A179" s="19">
        <v>360400000</v>
      </c>
      <c r="B179" s="19" t="s">
        <v>169</v>
      </c>
      <c r="F179" s="19">
        <v>20000</v>
      </c>
      <c r="Q179" s="23">
        <v>15000</v>
      </c>
    </row>
    <row r="180" spans="1:32">
      <c r="A180" s="19">
        <v>360500000</v>
      </c>
      <c r="B180" s="19" t="s">
        <v>170</v>
      </c>
    </row>
    <row r="181" spans="1:32">
      <c r="A181" s="19">
        <v>360600000</v>
      </c>
      <c r="B181" s="19" t="s">
        <v>171</v>
      </c>
    </row>
    <row r="182" spans="1:32">
      <c r="A182" s="19">
        <v>360700000</v>
      </c>
      <c r="B182" s="19" t="s">
        <v>172</v>
      </c>
    </row>
    <row r="183" spans="1:32" s="31" customFormat="1">
      <c r="A183" s="30">
        <v>370000000</v>
      </c>
      <c r="B183" s="30" t="s">
        <v>173</v>
      </c>
      <c r="C183" s="30">
        <v>0</v>
      </c>
      <c r="D183" s="30">
        <v>0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19650</v>
      </c>
      <c r="M183" s="30">
        <v>0</v>
      </c>
      <c r="N183" s="30">
        <v>0</v>
      </c>
      <c r="O183" s="30">
        <v>0</v>
      </c>
      <c r="P183" s="30">
        <v>0</v>
      </c>
      <c r="Q183" s="30">
        <v>15000</v>
      </c>
      <c r="R183" s="30">
        <v>0</v>
      </c>
      <c r="S183" s="30">
        <v>0</v>
      </c>
      <c r="T183" s="30">
        <v>0</v>
      </c>
      <c r="U183" s="30">
        <v>100000</v>
      </c>
      <c r="V183" s="30">
        <v>3600</v>
      </c>
      <c r="W183" s="30">
        <v>0</v>
      </c>
      <c r="X183" s="30">
        <v>0</v>
      </c>
      <c r="Y183" s="30">
        <v>0</v>
      </c>
      <c r="Z183" s="30">
        <v>0</v>
      </c>
      <c r="AA183" s="30">
        <v>15000</v>
      </c>
      <c r="AB183" s="30">
        <v>51100</v>
      </c>
      <c r="AC183" s="30">
        <v>12000</v>
      </c>
      <c r="AD183" s="30">
        <v>0</v>
      </c>
      <c r="AE183" s="30">
        <v>0</v>
      </c>
      <c r="AF183" s="30">
        <v>0</v>
      </c>
    </row>
    <row r="184" spans="1:32">
      <c r="A184" s="19">
        <v>370100000</v>
      </c>
      <c r="B184" s="19" t="s">
        <v>174</v>
      </c>
      <c r="L184" s="22">
        <v>19650</v>
      </c>
      <c r="AC184" s="20">
        <v>12000</v>
      </c>
    </row>
    <row r="185" spans="1:32">
      <c r="A185" s="19">
        <v>370200000</v>
      </c>
      <c r="B185" s="19" t="s">
        <v>175</v>
      </c>
      <c r="Q185" s="23">
        <v>15000</v>
      </c>
      <c r="U185" s="24">
        <v>100000</v>
      </c>
      <c r="V185" s="19">
        <v>3600</v>
      </c>
      <c r="AA185" s="20">
        <v>15000</v>
      </c>
      <c r="AB185" s="29">
        <v>51100</v>
      </c>
    </row>
    <row r="186" spans="1:32">
      <c r="A186" s="19">
        <v>370300000</v>
      </c>
      <c r="B186" s="19" t="s">
        <v>176</v>
      </c>
    </row>
    <row r="187" spans="1:32">
      <c r="A187" s="19">
        <v>370400000</v>
      </c>
      <c r="B187" s="19" t="s">
        <v>177</v>
      </c>
    </row>
    <row r="188" spans="1:32" s="31" customFormat="1">
      <c r="A188" s="30">
        <v>380000000</v>
      </c>
      <c r="B188" s="30" t="s">
        <v>178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7500</v>
      </c>
      <c r="M188" s="30">
        <v>0</v>
      </c>
      <c r="N188" s="30">
        <v>110000</v>
      </c>
      <c r="O188" s="30">
        <v>0</v>
      </c>
      <c r="P188" s="30">
        <v>0</v>
      </c>
      <c r="Q188" s="30">
        <v>145500</v>
      </c>
      <c r="R188" s="30">
        <v>0</v>
      </c>
      <c r="S188" s="30">
        <v>1162843.6499999999</v>
      </c>
      <c r="T188" s="30">
        <v>0</v>
      </c>
      <c r="U188" s="30">
        <v>0</v>
      </c>
      <c r="V188" s="30">
        <v>3600</v>
      </c>
      <c r="W188" s="30">
        <v>0</v>
      </c>
      <c r="X188" s="30">
        <v>0</v>
      </c>
      <c r="Y188" s="30">
        <v>0</v>
      </c>
      <c r="Z188" s="30">
        <v>0</v>
      </c>
      <c r="AA188" s="30">
        <v>0</v>
      </c>
      <c r="AB188" s="30">
        <v>0</v>
      </c>
      <c r="AC188" s="30">
        <v>24000</v>
      </c>
      <c r="AD188" s="30">
        <v>0</v>
      </c>
      <c r="AE188" s="30">
        <v>0</v>
      </c>
      <c r="AF188" s="30">
        <v>18895.96</v>
      </c>
    </row>
    <row r="189" spans="1:32">
      <c r="A189" s="19">
        <v>380100000</v>
      </c>
      <c r="B189" s="19" t="s">
        <v>179</v>
      </c>
    </row>
    <row r="190" spans="1:32">
      <c r="A190" s="19">
        <v>380200000</v>
      </c>
      <c r="B190" s="19" t="s">
        <v>180</v>
      </c>
      <c r="Q190" s="23">
        <v>24000</v>
      </c>
    </row>
    <row r="191" spans="1:32">
      <c r="A191" s="19">
        <v>380300000</v>
      </c>
      <c r="B191" s="19" t="s">
        <v>181</v>
      </c>
      <c r="N191" s="19">
        <v>110000</v>
      </c>
      <c r="Q191" s="23">
        <v>96500</v>
      </c>
      <c r="S191" s="22">
        <v>1162843.6499999999</v>
      </c>
      <c r="AF191" s="19">
        <v>18895.96</v>
      </c>
    </row>
    <row r="192" spans="1:32">
      <c r="A192" s="19">
        <v>380400000</v>
      </c>
      <c r="B192" s="19" t="s">
        <v>182</v>
      </c>
      <c r="L192" s="22">
        <v>1000</v>
      </c>
      <c r="Q192" s="23">
        <v>20000</v>
      </c>
      <c r="V192" s="19">
        <v>3600</v>
      </c>
      <c r="AC192" s="19">
        <v>24000</v>
      </c>
    </row>
    <row r="193" spans="1:32">
      <c r="A193" s="19">
        <v>380500000</v>
      </c>
      <c r="B193" s="19" t="s">
        <v>183</v>
      </c>
      <c r="L193" s="22">
        <v>6500</v>
      </c>
    </row>
    <row r="194" spans="1:32">
      <c r="A194" s="19">
        <v>380600000</v>
      </c>
      <c r="B194" s="19" t="s">
        <v>184</v>
      </c>
      <c r="Q194" s="23">
        <v>5000</v>
      </c>
    </row>
    <row r="195" spans="1:32">
      <c r="A195" s="19">
        <v>380700000</v>
      </c>
      <c r="B195" s="19" t="s">
        <v>328</v>
      </c>
    </row>
    <row r="196" spans="1:32">
      <c r="A196" s="19">
        <v>380800000</v>
      </c>
      <c r="B196" s="19" t="s">
        <v>329</v>
      </c>
    </row>
    <row r="197" spans="1:32">
      <c r="A197" s="19">
        <v>380900000</v>
      </c>
      <c r="B197" s="19" t="s">
        <v>185</v>
      </c>
    </row>
    <row r="198" spans="1:32">
      <c r="A198" s="19">
        <v>381000000</v>
      </c>
      <c r="B198" s="19" t="s">
        <v>186</v>
      </c>
    </row>
    <row r="199" spans="1:32">
      <c r="A199" s="19">
        <v>381100000</v>
      </c>
      <c r="B199" s="19" t="s">
        <v>187</v>
      </c>
    </row>
    <row r="200" spans="1:32">
      <c r="A200" s="19">
        <v>381200000</v>
      </c>
      <c r="B200" s="19" t="s">
        <v>188</v>
      </c>
    </row>
    <row r="202" spans="1:32" s="31" customFormat="1">
      <c r="A202" s="30">
        <v>400000000</v>
      </c>
      <c r="B202" s="30" t="s">
        <v>189</v>
      </c>
      <c r="C202" s="30">
        <v>0</v>
      </c>
      <c r="D202" s="30">
        <v>0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30">
        <v>0</v>
      </c>
      <c r="L202" s="30">
        <v>6200</v>
      </c>
      <c r="M202" s="30">
        <v>0</v>
      </c>
      <c r="N202" s="30">
        <v>0</v>
      </c>
      <c r="O202" s="30">
        <v>0</v>
      </c>
      <c r="P202" s="30">
        <v>0</v>
      </c>
      <c r="Q202" s="30">
        <v>50000</v>
      </c>
      <c r="R202" s="30">
        <v>0</v>
      </c>
      <c r="S202" s="30">
        <v>0</v>
      </c>
      <c r="T202" s="30">
        <v>0</v>
      </c>
      <c r="U202" s="30">
        <v>0</v>
      </c>
      <c r="V202" s="30">
        <v>0</v>
      </c>
      <c r="W202" s="30">
        <v>0</v>
      </c>
      <c r="X202" s="30">
        <v>0</v>
      </c>
      <c r="Y202" s="30">
        <v>0</v>
      </c>
      <c r="Z202" s="30">
        <v>0</v>
      </c>
      <c r="AA202" s="30">
        <v>800000</v>
      </c>
      <c r="AB202" s="30">
        <v>0</v>
      </c>
      <c r="AC202" s="30">
        <v>0</v>
      </c>
      <c r="AD202" s="30">
        <v>0</v>
      </c>
      <c r="AE202" s="30">
        <v>0</v>
      </c>
      <c r="AF202" s="30">
        <v>33500</v>
      </c>
    </row>
    <row r="203" spans="1:32" s="31" customFormat="1">
      <c r="A203" s="30">
        <v>410000000</v>
      </c>
      <c r="B203" s="30" t="s">
        <v>190</v>
      </c>
      <c r="C203" s="30">
        <v>0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30">
        <v>40000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30">
        <v>0</v>
      </c>
      <c r="AA203" s="30">
        <v>0</v>
      </c>
      <c r="AB203" s="30">
        <v>0</v>
      </c>
      <c r="AC203" s="30">
        <v>0</v>
      </c>
      <c r="AD203" s="30">
        <v>0</v>
      </c>
      <c r="AE203" s="30">
        <v>0</v>
      </c>
      <c r="AF203" s="30">
        <v>0</v>
      </c>
    </row>
    <row r="204" spans="1:32">
      <c r="A204" s="19">
        <v>410100000</v>
      </c>
      <c r="B204" s="19" t="s">
        <v>191</v>
      </c>
    </row>
    <row r="205" spans="1:32">
      <c r="A205" s="19">
        <v>410200000</v>
      </c>
      <c r="B205" s="19" t="s">
        <v>192</v>
      </c>
    </row>
    <row r="206" spans="1:32">
      <c r="A206" s="19">
        <v>410300000</v>
      </c>
      <c r="B206" s="19" t="s">
        <v>193</v>
      </c>
      <c r="Q206" s="23">
        <v>40000</v>
      </c>
    </row>
    <row r="207" spans="1:32" s="31" customFormat="1">
      <c r="A207" s="30">
        <v>420000000</v>
      </c>
      <c r="B207" s="30" t="s">
        <v>194</v>
      </c>
      <c r="C207" s="30">
        <v>0</v>
      </c>
      <c r="D207" s="30">
        <v>0</v>
      </c>
      <c r="E207" s="30">
        <v>0</v>
      </c>
      <c r="F207" s="30">
        <v>0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0">
        <v>6200</v>
      </c>
      <c r="M207" s="30">
        <v>0</v>
      </c>
      <c r="N207" s="30">
        <v>0</v>
      </c>
      <c r="O207" s="30">
        <v>0</v>
      </c>
      <c r="P207" s="30">
        <v>0</v>
      </c>
      <c r="Q207" s="30">
        <v>10000</v>
      </c>
      <c r="R207" s="30">
        <v>0</v>
      </c>
      <c r="S207" s="30">
        <v>0</v>
      </c>
      <c r="T207" s="30">
        <v>0</v>
      </c>
      <c r="U207" s="30">
        <v>0</v>
      </c>
      <c r="V207" s="30">
        <v>0</v>
      </c>
      <c r="W207" s="30">
        <v>0</v>
      </c>
      <c r="X207" s="30">
        <v>0</v>
      </c>
      <c r="Y207" s="30">
        <v>0</v>
      </c>
      <c r="Z207" s="30">
        <v>0</v>
      </c>
      <c r="AA207" s="30">
        <v>800000</v>
      </c>
      <c r="AB207" s="30">
        <v>0</v>
      </c>
      <c r="AC207" s="30">
        <v>0</v>
      </c>
      <c r="AD207" s="30">
        <v>0</v>
      </c>
      <c r="AE207" s="30">
        <v>0</v>
      </c>
      <c r="AF207" s="30">
        <v>33500</v>
      </c>
    </row>
    <row r="208" spans="1:32">
      <c r="A208" s="19">
        <v>420100000</v>
      </c>
      <c r="B208" s="19" t="s">
        <v>195</v>
      </c>
    </row>
    <row r="209" spans="1:32">
      <c r="A209" s="19">
        <v>420200000</v>
      </c>
      <c r="B209" s="19" t="s">
        <v>196</v>
      </c>
      <c r="AF209" s="19">
        <v>33500</v>
      </c>
    </row>
    <row r="210" spans="1:32">
      <c r="A210" s="19">
        <v>420300000</v>
      </c>
      <c r="B210" s="19" t="s">
        <v>197</v>
      </c>
    </row>
    <row r="211" spans="1:32">
      <c r="A211" s="19">
        <v>420400000</v>
      </c>
      <c r="B211" s="19" t="s">
        <v>198</v>
      </c>
      <c r="L211" s="22">
        <v>3200</v>
      </c>
      <c r="Q211" s="23">
        <v>10000</v>
      </c>
      <c r="AA211" s="20">
        <v>800000</v>
      </c>
    </row>
    <row r="212" spans="1:32">
      <c r="A212" s="19">
        <v>420500000</v>
      </c>
      <c r="B212" s="19" t="s">
        <v>199</v>
      </c>
    </row>
    <row r="213" spans="1:32">
      <c r="A213" s="19">
        <v>420600000</v>
      </c>
      <c r="B213" s="19" t="s">
        <v>200</v>
      </c>
    </row>
    <row r="214" spans="1:32">
      <c r="A214" s="19">
        <v>420700000</v>
      </c>
      <c r="B214" s="19" t="s">
        <v>201</v>
      </c>
    </row>
    <row r="215" spans="1:32">
      <c r="A215" s="19">
        <v>420800000</v>
      </c>
      <c r="B215" s="19" t="s">
        <v>202</v>
      </c>
      <c r="L215" s="22">
        <v>3000</v>
      </c>
    </row>
    <row r="216" spans="1:32">
      <c r="A216" s="19">
        <v>420900000</v>
      </c>
      <c r="B216" s="19" t="s">
        <v>203</v>
      </c>
    </row>
    <row r="218" spans="1:32" s="31" customFormat="1">
      <c r="A218" s="30">
        <v>500000000</v>
      </c>
      <c r="B218" s="30" t="s">
        <v>204</v>
      </c>
      <c r="C218" s="30">
        <v>0</v>
      </c>
      <c r="D218" s="30">
        <v>0</v>
      </c>
      <c r="E218" s="30">
        <v>15000</v>
      </c>
      <c r="F218" s="30">
        <v>0</v>
      </c>
      <c r="G218" s="30">
        <v>2500</v>
      </c>
      <c r="H218" s="30">
        <v>0</v>
      </c>
      <c r="I218" s="30">
        <v>0</v>
      </c>
      <c r="J218" s="30">
        <v>9999.9600000000009</v>
      </c>
      <c r="K218" s="30">
        <v>3300</v>
      </c>
      <c r="L218" s="30">
        <v>0</v>
      </c>
      <c r="M218" s="30">
        <v>0</v>
      </c>
      <c r="N218" s="30">
        <v>0</v>
      </c>
      <c r="O218" s="30">
        <v>0</v>
      </c>
      <c r="P218" s="33">
        <v>1455700</v>
      </c>
      <c r="Q218" s="30">
        <v>0</v>
      </c>
      <c r="R218" s="30">
        <v>15000</v>
      </c>
      <c r="S218" s="30">
        <v>14000</v>
      </c>
      <c r="T218" s="30">
        <v>213000</v>
      </c>
      <c r="U218" s="30">
        <v>1906000</v>
      </c>
      <c r="V218" s="30">
        <v>4500</v>
      </c>
      <c r="W218" s="30">
        <v>0</v>
      </c>
      <c r="X218" s="30">
        <v>0</v>
      </c>
      <c r="Y218" s="30">
        <v>0</v>
      </c>
      <c r="Z218" s="30">
        <v>0</v>
      </c>
      <c r="AA218" s="30">
        <v>8000</v>
      </c>
      <c r="AB218" s="30">
        <v>0</v>
      </c>
      <c r="AC218" s="30">
        <v>7800</v>
      </c>
      <c r="AD218" s="30">
        <v>0</v>
      </c>
      <c r="AE218" s="30">
        <v>15000</v>
      </c>
      <c r="AF218" s="30">
        <v>15000</v>
      </c>
    </row>
    <row r="219" spans="1:32" s="31" customFormat="1">
      <c r="A219" s="30">
        <v>510000000</v>
      </c>
      <c r="B219" s="30" t="s">
        <v>205</v>
      </c>
      <c r="C219" s="30">
        <v>0</v>
      </c>
      <c r="D219" s="30">
        <v>0</v>
      </c>
      <c r="E219" s="30">
        <v>15000</v>
      </c>
      <c r="F219" s="30">
        <v>0</v>
      </c>
      <c r="G219" s="30">
        <v>2500</v>
      </c>
      <c r="H219" s="30">
        <v>0</v>
      </c>
      <c r="I219" s="30">
        <v>0</v>
      </c>
      <c r="J219" s="30">
        <v>9999.9600000000009</v>
      </c>
      <c r="K219" s="30">
        <v>3300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30">
        <v>0</v>
      </c>
      <c r="R219" s="30">
        <v>15000</v>
      </c>
      <c r="S219" s="30">
        <v>14000</v>
      </c>
      <c r="T219" s="30">
        <v>213000</v>
      </c>
      <c r="U219" s="30">
        <v>881000</v>
      </c>
      <c r="V219" s="30">
        <v>1500</v>
      </c>
      <c r="W219" s="30">
        <v>0</v>
      </c>
      <c r="X219" s="30">
        <v>0</v>
      </c>
      <c r="Y219" s="30">
        <v>0</v>
      </c>
      <c r="Z219" s="30">
        <v>0</v>
      </c>
      <c r="AA219" s="30">
        <v>8000</v>
      </c>
      <c r="AB219" s="30">
        <v>0</v>
      </c>
      <c r="AC219" s="30">
        <v>7800</v>
      </c>
      <c r="AD219" s="30">
        <v>0</v>
      </c>
      <c r="AE219" s="30">
        <v>15000</v>
      </c>
      <c r="AF219" s="30">
        <v>15000</v>
      </c>
    </row>
    <row r="220" spans="1:32">
      <c r="A220" s="19">
        <v>510100000</v>
      </c>
      <c r="B220" s="19" t="s">
        <v>206</v>
      </c>
      <c r="E220" s="19">
        <v>15000</v>
      </c>
      <c r="J220" s="28">
        <v>9999.9600000000009</v>
      </c>
      <c r="K220" s="19">
        <v>3300</v>
      </c>
      <c r="R220" s="22">
        <v>15000</v>
      </c>
      <c r="U220" s="24">
        <v>520000</v>
      </c>
      <c r="AA220" s="20">
        <v>1500</v>
      </c>
      <c r="AC220" s="20">
        <v>7800</v>
      </c>
      <c r="AE220" s="19">
        <v>15000</v>
      </c>
      <c r="AF220" s="19">
        <v>15000</v>
      </c>
    </row>
    <row r="221" spans="1:32">
      <c r="A221" s="19">
        <v>510200000</v>
      </c>
      <c r="B221" s="19" t="s">
        <v>207</v>
      </c>
    </row>
    <row r="222" spans="1:32">
      <c r="A222" s="19">
        <v>510300000</v>
      </c>
      <c r="B222" s="19" t="s">
        <v>208</v>
      </c>
      <c r="M222" s="19">
        <v>0</v>
      </c>
      <c r="S222" s="22">
        <v>10000</v>
      </c>
      <c r="T222" s="23">
        <v>15000</v>
      </c>
      <c r="U222" s="24">
        <v>350000</v>
      </c>
      <c r="AA222" s="20">
        <v>6500</v>
      </c>
    </row>
    <row r="223" spans="1:32">
      <c r="A223" s="19">
        <v>510400000</v>
      </c>
      <c r="B223" s="19" t="s">
        <v>209</v>
      </c>
    </row>
    <row r="224" spans="1:32">
      <c r="A224" s="19">
        <v>510500000</v>
      </c>
      <c r="B224" s="19" t="s">
        <v>210</v>
      </c>
      <c r="G224" s="24">
        <v>2500</v>
      </c>
      <c r="S224" s="22">
        <v>4000</v>
      </c>
      <c r="U224" s="24">
        <v>11000</v>
      </c>
      <c r="V224" s="19">
        <v>1500</v>
      </c>
    </row>
    <row r="225" spans="1:32">
      <c r="A225" s="19">
        <v>510600000</v>
      </c>
      <c r="B225" s="19" t="s">
        <v>211</v>
      </c>
      <c r="T225" s="22">
        <v>198000</v>
      </c>
    </row>
    <row r="226" spans="1:32">
      <c r="A226" s="19">
        <v>510700000</v>
      </c>
      <c r="B226" s="19" t="s">
        <v>212</v>
      </c>
    </row>
    <row r="227" spans="1:32">
      <c r="A227" s="19">
        <v>510800000</v>
      </c>
      <c r="B227" s="19" t="s">
        <v>213</v>
      </c>
    </row>
    <row r="228" spans="1:32">
      <c r="A228" s="19">
        <v>510900000</v>
      </c>
      <c r="B228" s="19" t="s">
        <v>214</v>
      </c>
    </row>
    <row r="229" spans="1:32">
      <c r="A229" s="19">
        <v>511000000</v>
      </c>
      <c r="B229" s="19" t="s">
        <v>215</v>
      </c>
    </row>
    <row r="230" spans="1:32" s="31" customFormat="1">
      <c r="A230" s="30">
        <v>520000000</v>
      </c>
      <c r="B230" s="30" t="s">
        <v>216</v>
      </c>
      <c r="C230" s="30">
        <v>0</v>
      </c>
      <c r="D230" s="30">
        <v>0</v>
      </c>
      <c r="E230" s="30">
        <v>0</v>
      </c>
      <c r="F230" s="30">
        <v>0</v>
      </c>
      <c r="G230" s="30">
        <v>0</v>
      </c>
      <c r="H230" s="30">
        <v>0</v>
      </c>
      <c r="I230" s="30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0</v>
      </c>
      <c r="U230" s="30">
        <v>1025000</v>
      </c>
      <c r="V230" s="30">
        <v>3000</v>
      </c>
      <c r="W230" s="30">
        <v>0</v>
      </c>
      <c r="X230" s="30">
        <v>0</v>
      </c>
      <c r="Y230" s="30">
        <v>0</v>
      </c>
      <c r="Z230" s="30">
        <v>0</v>
      </c>
      <c r="AA230" s="30">
        <v>0</v>
      </c>
      <c r="AB230" s="30">
        <v>0</v>
      </c>
      <c r="AC230" s="30">
        <v>0</v>
      </c>
      <c r="AD230" s="30">
        <v>0</v>
      </c>
      <c r="AE230" s="30">
        <v>0</v>
      </c>
      <c r="AF230" s="30">
        <v>0</v>
      </c>
    </row>
    <row r="231" spans="1:32">
      <c r="A231" s="19">
        <v>520100000</v>
      </c>
      <c r="B231" s="19" t="s">
        <v>217</v>
      </c>
    </row>
    <row r="232" spans="1:32">
      <c r="A232" s="19">
        <v>520200000</v>
      </c>
      <c r="B232" s="19" t="s">
        <v>218</v>
      </c>
    </row>
    <row r="233" spans="1:32">
      <c r="A233" s="19">
        <v>520300000</v>
      </c>
      <c r="B233" s="19" t="s">
        <v>219</v>
      </c>
    </row>
    <row r="234" spans="1:32">
      <c r="A234" s="19">
        <v>520400000</v>
      </c>
      <c r="B234" s="19" t="s">
        <v>220</v>
      </c>
    </row>
    <row r="235" spans="1:32">
      <c r="A235" s="19">
        <v>520500000</v>
      </c>
      <c r="B235" s="19" t="s">
        <v>221</v>
      </c>
      <c r="U235" s="24">
        <v>20000</v>
      </c>
      <c r="V235" s="19">
        <v>3000</v>
      </c>
    </row>
    <row r="236" spans="1:32">
      <c r="A236" s="19">
        <v>520600000</v>
      </c>
      <c r="B236" s="19" t="s">
        <v>222</v>
      </c>
      <c r="U236" s="24">
        <v>85000</v>
      </c>
    </row>
    <row r="237" spans="1:32">
      <c r="A237" s="19">
        <v>520700000</v>
      </c>
      <c r="B237" s="19" t="s">
        <v>223</v>
      </c>
    </row>
    <row r="238" spans="1:32">
      <c r="A238" s="19">
        <v>520800000</v>
      </c>
      <c r="B238" s="19" t="s">
        <v>332</v>
      </c>
    </row>
    <row r="239" spans="1:32">
      <c r="A239" s="19">
        <v>520900000</v>
      </c>
      <c r="B239" s="19" t="s">
        <v>333</v>
      </c>
    </row>
    <row r="240" spans="1:32">
      <c r="A240" s="19">
        <v>521000000</v>
      </c>
      <c r="B240" s="19" t="s">
        <v>224</v>
      </c>
    </row>
    <row r="241" spans="1:32">
      <c r="A241" s="19">
        <v>521100000</v>
      </c>
      <c r="B241" s="19" t="s">
        <v>225</v>
      </c>
    </row>
    <row r="242" spans="1:32">
      <c r="A242" s="19">
        <v>530000000</v>
      </c>
      <c r="B242" s="19" t="s">
        <v>226</v>
      </c>
    </row>
    <row r="243" spans="1:32">
      <c r="A243" s="19">
        <v>530100000</v>
      </c>
      <c r="B243" s="19" t="s">
        <v>227</v>
      </c>
      <c r="U243" s="24">
        <v>920000</v>
      </c>
      <c r="X243" s="19">
        <v>0</v>
      </c>
    </row>
    <row r="244" spans="1:32">
      <c r="A244" s="19">
        <v>530200000</v>
      </c>
      <c r="B244" s="19" t="s">
        <v>228</v>
      </c>
    </row>
    <row r="245" spans="1:32">
      <c r="A245" s="19">
        <v>530300000</v>
      </c>
      <c r="B245" s="19" t="s">
        <v>229</v>
      </c>
    </row>
    <row r="246" spans="1:32">
      <c r="A246" s="19">
        <v>530400000</v>
      </c>
      <c r="B246" s="19" t="s">
        <v>230</v>
      </c>
    </row>
    <row r="247" spans="1:32" s="31" customFormat="1">
      <c r="A247" s="30">
        <v>540000000</v>
      </c>
      <c r="B247" s="30" t="s">
        <v>231</v>
      </c>
      <c r="C247" s="30">
        <v>0</v>
      </c>
      <c r="D247" s="30">
        <v>0</v>
      </c>
      <c r="E247" s="30">
        <v>0</v>
      </c>
      <c r="F247" s="30">
        <v>0</v>
      </c>
      <c r="G247" s="30">
        <v>0</v>
      </c>
      <c r="H247" s="30">
        <v>0</v>
      </c>
      <c r="I247" s="30">
        <v>0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0</v>
      </c>
      <c r="P247" s="30">
        <v>0</v>
      </c>
      <c r="Q247" s="30">
        <v>0</v>
      </c>
      <c r="R247" s="30">
        <v>0</v>
      </c>
      <c r="S247" s="30">
        <v>0</v>
      </c>
      <c r="T247" s="30">
        <v>0</v>
      </c>
      <c r="U247" s="30">
        <v>0</v>
      </c>
      <c r="V247" s="30">
        <v>0</v>
      </c>
      <c r="W247" s="30">
        <v>0</v>
      </c>
      <c r="X247" s="30">
        <v>0</v>
      </c>
      <c r="Y247" s="30">
        <v>0</v>
      </c>
      <c r="Z247" s="30">
        <v>0</v>
      </c>
      <c r="AA247" s="30">
        <v>0</v>
      </c>
      <c r="AB247" s="30">
        <v>0</v>
      </c>
      <c r="AC247" s="30">
        <v>0</v>
      </c>
      <c r="AD247" s="30">
        <v>0</v>
      </c>
      <c r="AE247" s="30">
        <v>0</v>
      </c>
      <c r="AF247" s="30">
        <v>0</v>
      </c>
    </row>
    <row r="248" spans="1:32">
      <c r="A248" s="19">
        <v>540100000</v>
      </c>
      <c r="B248" s="19" t="s">
        <v>232</v>
      </c>
    </row>
    <row r="249" spans="1:32">
      <c r="A249" s="19">
        <v>540200000</v>
      </c>
      <c r="B249" s="19" t="s">
        <v>233</v>
      </c>
    </row>
    <row r="250" spans="1:32">
      <c r="A250" s="19">
        <v>540300000</v>
      </c>
      <c r="B250" s="19" t="s">
        <v>234</v>
      </c>
    </row>
    <row r="251" spans="1:32" s="31" customFormat="1">
      <c r="A251" s="30">
        <v>550000000</v>
      </c>
      <c r="B251" s="30" t="s">
        <v>235</v>
      </c>
      <c r="C251" s="30">
        <v>0</v>
      </c>
      <c r="D251" s="30">
        <v>0</v>
      </c>
      <c r="E251" s="30">
        <v>0</v>
      </c>
      <c r="F251" s="30">
        <v>0</v>
      </c>
      <c r="G251" s="30">
        <v>0</v>
      </c>
      <c r="H251" s="30">
        <v>0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30">
        <v>0</v>
      </c>
      <c r="R251" s="30">
        <v>0</v>
      </c>
      <c r="S251" s="30">
        <v>0</v>
      </c>
      <c r="T251" s="30">
        <v>0</v>
      </c>
      <c r="U251" s="30">
        <v>0</v>
      </c>
      <c r="V251" s="30">
        <v>0</v>
      </c>
      <c r="W251" s="30">
        <v>0</v>
      </c>
      <c r="X251" s="30">
        <v>0</v>
      </c>
      <c r="Y251" s="30">
        <v>0</v>
      </c>
      <c r="Z251" s="30">
        <v>0</v>
      </c>
      <c r="AA251" s="30">
        <v>0</v>
      </c>
      <c r="AB251" s="30">
        <v>0</v>
      </c>
      <c r="AC251" s="30">
        <v>0</v>
      </c>
      <c r="AD251" s="30">
        <v>0</v>
      </c>
      <c r="AE251" s="30">
        <v>0</v>
      </c>
      <c r="AF251" s="30">
        <v>0</v>
      </c>
    </row>
    <row r="252" spans="1:32">
      <c r="A252" s="19">
        <v>550100000</v>
      </c>
      <c r="B252" s="19" t="s">
        <v>236</v>
      </c>
    </row>
    <row r="253" spans="1:32">
      <c r="A253" s="19">
        <v>550200000</v>
      </c>
      <c r="B253" s="19" t="s">
        <v>237</v>
      </c>
    </row>
    <row r="254" spans="1:32">
      <c r="A254" s="19">
        <v>560000000</v>
      </c>
      <c r="B254" s="19" t="s">
        <v>238</v>
      </c>
    </row>
    <row r="255" spans="1:32">
      <c r="A255" s="19">
        <v>560100000</v>
      </c>
      <c r="B255" s="19" t="s">
        <v>239</v>
      </c>
    </row>
    <row r="256" spans="1:32">
      <c r="A256" s="19">
        <v>560200000</v>
      </c>
      <c r="B256" s="19" t="s">
        <v>240</v>
      </c>
    </row>
    <row r="257" spans="1:32">
      <c r="A257" s="19">
        <v>560300000</v>
      </c>
      <c r="B257" s="19" t="s">
        <v>241</v>
      </c>
    </row>
    <row r="258" spans="1:32" s="31" customFormat="1">
      <c r="A258" s="30">
        <v>570000000</v>
      </c>
      <c r="B258" s="30" t="s">
        <v>242</v>
      </c>
      <c r="C258" s="30">
        <v>0</v>
      </c>
      <c r="D258" s="30">
        <v>0</v>
      </c>
      <c r="E258" s="30">
        <v>0</v>
      </c>
      <c r="F258" s="30">
        <v>0</v>
      </c>
      <c r="G258" s="30">
        <v>0</v>
      </c>
      <c r="H258" s="30">
        <v>0</v>
      </c>
      <c r="I258" s="30">
        <v>0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0</v>
      </c>
      <c r="P258" s="30">
        <v>0</v>
      </c>
      <c r="Q258" s="30">
        <v>0</v>
      </c>
      <c r="R258" s="30">
        <v>0</v>
      </c>
      <c r="S258" s="30">
        <v>0</v>
      </c>
      <c r="T258" s="30">
        <v>0</v>
      </c>
      <c r="U258" s="30">
        <v>0</v>
      </c>
      <c r="V258" s="30">
        <v>0</v>
      </c>
      <c r="W258" s="30">
        <v>0</v>
      </c>
      <c r="X258" s="30">
        <v>0</v>
      </c>
      <c r="Y258" s="30">
        <v>0</v>
      </c>
      <c r="Z258" s="30">
        <v>0</v>
      </c>
      <c r="AA258" s="30">
        <v>0</v>
      </c>
      <c r="AB258" s="30">
        <v>0</v>
      </c>
      <c r="AC258" s="30">
        <v>0</v>
      </c>
      <c r="AD258" s="30">
        <v>0</v>
      </c>
      <c r="AE258" s="30">
        <v>0</v>
      </c>
      <c r="AF258" s="30">
        <v>0</v>
      </c>
    </row>
    <row r="259" spans="1:32">
      <c r="A259" s="19">
        <v>570100000</v>
      </c>
      <c r="B259" s="19" t="s">
        <v>243</v>
      </c>
    </row>
    <row r="260" spans="1:32">
      <c r="A260" s="19">
        <v>570200000</v>
      </c>
      <c r="B260" s="19" t="s">
        <v>244</v>
      </c>
    </row>
    <row r="261" spans="1:32">
      <c r="A261" s="19">
        <v>570300000</v>
      </c>
      <c r="B261" s="19" t="s">
        <v>245</v>
      </c>
    </row>
    <row r="262" spans="1:32" s="31" customFormat="1">
      <c r="A262" s="30">
        <v>580000000</v>
      </c>
      <c r="B262" s="30" t="s">
        <v>246</v>
      </c>
      <c r="C262" s="30">
        <v>0</v>
      </c>
      <c r="D262" s="30">
        <v>0</v>
      </c>
      <c r="E262" s="30">
        <v>0</v>
      </c>
      <c r="F262" s="30">
        <v>0</v>
      </c>
      <c r="G262" s="30">
        <v>0</v>
      </c>
      <c r="H262" s="30">
        <v>0</v>
      </c>
      <c r="I262" s="30">
        <v>0</v>
      </c>
      <c r="J262" s="30">
        <v>0</v>
      </c>
      <c r="K262" s="30">
        <v>0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30">
        <v>0</v>
      </c>
      <c r="R262" s="30">
        <v>0</v>
      </c>
      <c r="S262" s="30">
        <v>0</v>
      </c>
      <c r="T262" s="30">
        <v>0</v>
      </c>
      <c r="U262" s="30">
        <v>0</v>
      </c>
      <c r="V262" s="30">
        <v>0</v>
      </c>
      <c r="W262" s="30">
        <v>0</v>
      </c>
      <c r="X262" s="30">
        <v>0</v>
      </c>
      <c r="Y262" s="30">
        <v>0</v>
      </c>
      <c r="Z262" s="30">
        <v>0</v>
      </c>
      <c r="AA262" s="30">
        <v>0</v>
      </c>
      <c r="AB262" s="30">
        <v>0</v>
      </c>
      <c r="AC262" s="30">
        <v>0</v>
      </c>
      <c r="AD262" s="30">
        <v>0</v>
      </c>
      <c r="AE262" s="30">
        <v>0</v>
      </c>
      <c r="AF262" s="30">
        <v>0</v>
      </c>
    </row>
    <row r="263" spans="1:32">
      <c r="A263" s="19">
        <v>580100000</v>
      </c>
      <c r="B263" s="19" t="s">
        <v>247</v>
      </c>
    </row>
    <row r="264" spans="1:32">
      <c r="A264" s="19">
        <v>580200000</v>
      </c>
      <c r="B264" s="19" t="s">
        <v>248</v>
      </c>
    </row>
    <row r="265" spans="1:32" s="31" customFormat="1">
      <c r="A265" s="30">
        <v>590000000</v>
      </c>
      <c r="B265" s="30" t="s">
        <v>249</v>
      </c>
      <c r="C265" s="30">
        <v>0</v>
      </c>
      <c r="D265" s="30">
        <v>0</v>
      </c>
      <c r="E265" s="30">
        <v>0</v>
      </c>
      <c r="F265" s="30">
        <v>0</v>
      </c>
      <c r="G265" s="30">
        <v>0</v>
      </c>
      <c r="H265" s="30">
        <v>0</v>
      </c>
      <c r="I265" s="30">
        <v>0</v>
      </c>
      <c r="J265" s="30">
        <v>0</v>
      </c>
      <c r="K265" s="30">
        <v>0</v>
      </c>
      <c r="L265" s="30">
        <v>0</v>
      </c>
      <c r="M265" s="30">
        <v>0</v>
      </c>
      <c r="N265" s="30">
        <v>0</v>
      </c>
      <c r="O265" s="30">
        <v>0</v>
      </c>
      <c r="P265" s="30">
        <v>0</v>
      </c>
      <c r="Q265" s="30">
        <v>0</v>
      </c>
      <c r="R265" s="30">
        <v>0</v>
      </c>
      <c r="S265" s="30">
        <v>0</v>
      </c>
      <c r="T265" s="30">
        <v>0</v>
      </c>
      <c r="U265" s="30">
        <v>0</v>
      </c>
      <c r="V265" s="30">
        <v>0</v>
      </c>
      <c r="W265" s="30">
        <v>0</v>
      </c>
      <c r="X265" s="30">
        <v>0</v>
      </c>
      <c r="Y265" s="30">
        <v>0</v>
      </c>
      <c r="Z265" s="30">
        <v>0</v>
      </c>
      <c r="AA265" s="30">
        <v>0</v>
      </c>
      <c r="AB265" s="30">
        <v>0</v>
      </c>
      <c r="AC265" s="30">
        <v>0</v>
      </c>
      <c r="AD265" s="30">
        <v>0</v>
      </c>
      <c r="AE265" s="30">
        <v>0</v>
      </c>
      <c r="AF265" s="30">
        <v>0</v>
      </c>
    </row>
    <row r="266" spans="1:32">
      <c r="A266" s="19">
        <v>590100000</v>
      </c>
      <c r="B266" s="19" t="s">
        <v>250</v>
      </c>
    </row>
    <row r="267" spans="1:32">
      <c r="A267" s="19">
        <v>590200000</v>
      </c>
      <c r="B267" s="19" t="s">
        <v>251</v>
      </c>
    </row>
    <row r="269" spans="1:32" s="31" customFormat="1">
      <c r="A269" s="30">
        <v>600000000</v>
      </c>
      <c r="B269" s="30" t="s">
        <v>252</v>
      </c>
      <c r="C269" s="30">
        <v>0</v>
      </c>
      <c r="D269" s="30">
        <v>0</v>
      </c>
      <c r="E269" s="30">
        <v>0</v>
      </c>
      <c r="F269" s="30">
        <v>0</v>
      </c>
      <c r="G269" s="30">
        <v>0</v>
      </c>
      <c r="H269" s="30">
        <v>0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30">
        <v>0</v>
      </c>
      <c r="R269" s="30">
        <v>0</v>
      </c>
      <c r="S269" s="30">
        <v>0</v>
      </c>
      <c r="T269" s="30">
        <v>0</v>
      </c>
      <c r="U269" s="30">
        <v>1600000</v>
      </c>
      <c r="V269" s="30">
        <v>0</v>
      </c>
      <c r="W269" s="30">
        <v>0</v>
      </c>
      <c r="X269" s="30">
        <v>0</v>
      </c>
      <c r="Y269" s="30">
        <v>0</v>
      </c>
      <c r="Z269" s="30">
        <v>0</v>
      </c>
      <c r="AA269" s="30">
        <v>0</v>
      </c>
      <c r="AB269" s="30">
        <v>0</v>
      </c>
      <c r="AC269" s="30">
        <v>0</v>
      </c>
      <c r="AD269" s="30">
        <v>0</v>
      </c>
      <c r="AE269" s="30">
        <v>0</v>
      </c>
      <c r="AF269" s="30">
        <v>0</v>
      </c>
    </row>
    <row r="270" spans="1:32" s="31" customFormat="1">
      <c r="A270" s="30">
        <v>610000000</v>
      </c>
      <c r="B270" s="30" t="s">
        <v>253</v>
      </c>
      <c r="C270" s="30">
        <v>0</v>
      </c>
      <c r="D270" s="30">
        <v>0</v>
      </c>
      <c r="E270" s="30">
        <v>0</v>
      </c>
      <c r="F270" s="30">
        <v>0</v>
      </c>
      <c r="G270" s="30">
        <v>0</v>
      </c>
      <c r="H270" s="30">
        <v>0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0</v>
      </c>
      <c r="S270" s="30">
        <v>0</v>
      </c>
      <c r="T270" s="30">
        <v>0</v>
      </c>
      <c r="U270" s="30">
        <v>1600000</v>
      </c>
      <c r="V270" s="30">
        <v>0</v>
      </c>
      <c r="W270" s="30">
        <v>0</v>
      </c>
      <c r="X270" s="30">
        <v>0</v>
      </c>
      <c r="Y270" s="30">
        <v>0</v>
      </c>
      <c r="Z270" s="30">
        <v>0</v>
      </c>
      <c r="AA270" s="30">
        <v>0</v>
      </c>
      <c r="AB270" s="30">
        <v>0</v>
      </c>
      <c r="AC270" s="30">
        <v>0</v>
      </c>
      <c r="AD270" s="30">
        <v>0</v>
      </c>
      <c r="AE270" s="30">
        <v>0</v>
      </c>
      <c r="AF270" s="30">
        <v>0</v>
      </c>
    </row>
    <row r="271" spans="1:32">
      <c r="A271" s="19">
        <v>610100000</v>
      </c>
      <c r="B271" s="19" t="s">
        <v>254</v>
      </c>
    </row>
    <row r="272" spans="1:32">
      <c r="A272" s="19">
        <v>610100001</v>
      </c>
      <c r="B272" s="19" t="s">
        <v>255</v>
      </c>
    </row>
    <row r="273" spans="1:2">
      <c r="A273" s="19">
        <v>610100002</v>
      </c>
      <c r="B273" s="19" t="s">
        <v>256</v>
      </c>
    </row>
    <row r="274" spans="1:2">
      <c r="A274" s="19">
        <v>610100003</v>
      </c>
      <c r="B274" s="19" t="s">
        <v>257</v>
      </c>
    </row>
    <row r="275" spans="1:2">
      <c r="A275" s="19">
        <v>610200000</v>
      </c>
      <c r="B275" s="19" t="s">
        <v>258</v>
      </c>
    </row>
    <row r="276" spans="1:2">
      <c r="A276" s="19">
        <v>610200001</v>
      </c>
      <c r="B276" s="19" t="s">
        <v>259</v>
      </c>
    </row>
    <row r="277" spans="1:2">
      <c r="A277" s="19">
        <v>610200002</v>
      </c>
      <c r="B277" s="19" t="s">
        <v>260</v>
      </c>
    </row>
    <row r="278" spans="1:2">
      <c r="A278" s="19">
        <v>610200003</v>
      </c>
      <c r="B278" s="19" t="s">
        <v>261</v>
      </c>
    </row>
    <row r="279" spans="1:2">
      <c r="A279" s="19">
        <v>610300000</v>
      </c>
      <c r="B279" s="19" t="s">
        <v>262</v>
      </c>
    </row>
    <row r="280" spans="1:2">
      <c r="A280" s="19">
        <v>610300001</v>
      </c>
      <c r="B280" s="19" t="s">
        <v>263</v>
      </c>
    </row>
    <row r="281" spans="1:2">
      <c r="A281" s="19">
        <v>610300002</v>
      </c>
      <c r="B281" s="19" t="s">
        <v>264</v>
      </c>
    </row>
    <row r="282" spans="1:2">
      <c r="A282" s="19">
        <v>610300003</v>
      </c>
      <c r="B282" s="19" t="s">
        <v>265</v>
      </c>
    </row>
    <row r="283" spans="1:2">
      <c r="A283" s="19">
        <v>610400000</v>
      </c>
      <c r="B283" s="19" t="s">
        <v>266</v>
      </c>
    </row>
    <row r="284" spans="1:2">
      <c r="A284" s="19">
        <v>610500000</v>
      </c>
      <c r="B284" s="19" t="s">
        <v>267</v>
      </c>
    </row>
    <row r="285" spans="1:2">
      <c r="A285" s="19">
        <v>610500001</v>
      </c>
      <c r="B285" s="19" t="s">
        <v>268</v>
      </c>
    </row>
    <row r="286" spans="1:2">
      <c r="A286" s="19">
        <v>610500002</v>
      </c>
      <c r="B286" s="19" t="s">
        <v>269</v>
      </c>
    </row>
    <row r="287" spans="1:2">
      <c r="A287" s="19">
        <v>610500003</v>
      </c>
      <c r="B287" s="19" t="s">
        <v>270</v>
      </c>
    </row>
    <row r="288" spans="1:2">
      <c r="A288" s="19">
        <v>610600000</v>
      </c>
      <c r="B288" s="19" t="s">
        <v>271</v>
      </c>
    </row>
    <row r="289" spans="1:2">
      <c r="A289" s="19">
        <v>610600001</v>
      </c>
      <c r="B289" s="19" t="s">
        <v>272</v>
      </c>
    </row>
    <row r="290" spans="1:2">
      <c r="A290" s="19">
        <v>610600002</v>
      </c>
      <c r="B290" s="19" t="s">
        <v>273</v>
      </c>
    </row>
    <row r="291" spans="1:2">
      <c r="A291" s="19">
        <v>610600003</v>
      </c>
      <c r="B291" s="19" t="s">
        <v>274</v>
      </c>
    </row>
    <row r="292" spans="1:2">
      <c r="A292" s="19">
        <v>610800000</v>
      </c>
      <c r="B292" s="19" t="s">
        <v>275</v>
      </c>
    </row>
    <row r="293" spans="1:2">
      <c r="A293" s="19">
        <v>610900000</v>
      </c>
      <c r="B293" s="19" t="s">
        <v>276</v>
      </c>
    </row>
    <row r="294" spans="1:2">
      <c r="A294" s="19">
        <v>611000000</v>
      </c>
      <c r="B294" s="19" t="s">
        <v>277</v>
      </c>
    </row>
    <row r="295" spans="1:2">
      <c r="A295" s="19">
        <v>611200000</v>
      </c>
      <c r="B295" s="19" t="s">
        <v>278</v>
      </c>
    </row>
    <row r="296" spans="1:2">
      <c r="A296" s="19">
        <v>611300000</v>
      </c>
      <c r="B296" s="19" t="s">
        <v>279</v>
      </c>
    </row>
    <row r="297" spans="1:2">
      <c r="A297" s="19">
        <v>611400000</v>
      </c>
      <c r="B297" s="19" t="s">
        <v>280</v>
      </c>
    </row>
    <row r="298" spans="1:2">
      <c r="A298" s="19">
        <v>611400001</v>
      </c>
      <c r="B298" s="19" t="s">
        <v>281</v>
      </c>
    </row>
    <row r="299" spans="1:2">
      <c r="A299" s="19">
        <v>611400002</v>
      </c>
      <c r="B299" s="19" t="s">
        <v>282</v>
      </c>
    </row>
    <row r="300" spans="1:2">
      <c r="A300" s="19">
        <v>611400003</v>
      </c>
      <c r="B300" s="19" t="s">
        <v>283</v>
      </c>
    </row>
    <row r="301" spans="1:2">
      <c r="A301" s="19">
        <v>611500000</v>
      </c>
      <c r="B301" s="19" t="s">
        <v>284</v>
      </c>
    </row>
    <row r="302" spans="1:2">
      <c r="A302" s="19">
        <v>611600000</v>
      </c>
      <c r="B302" s="19" t="s">
        <v>285</v>
      </c>
    </row>
    <row r="303" spans="1:2">
      <c r="A303" s="19">
        <v>611600001</v>
      </c>
      <c r="B303" s="19" t="s">
        <v>286</v>
      </c>
    </row>
    <row r="304" spans="1:2">
      <c r="A304" s="19">
        <v>611600002</v>
      </c>
      <c r="B304" s="19" t="s">
        <v>287</v>
      </c>
    </row>
    <row r="305" spans="1:32">
      <c r="A305" s="19">
        <v>611600003</v>
      </c>
      <c r="B305" s="19" t="s">
        <v>288</v>
      </c>
    </row>
    <row r="306" spans="1:32">
      <c r="A306" s="19">
        <v>611700000</v>
      </c>
      <c r="B306" s="19" t="s">
        <v>289</v>
      </c>
    </row>
    <row r="307" spans="1:32">
      <c r="A307" s="19">
        <v>611700001</v>
      </c>
      <c r="B307" s="19" t="s">
        <v>290</v>
      </c>
    </row>
    <row r="308" spans="1:32">
      <c r="A308" s="19">
        <v>611700002</v>
      </c>
      <c r="B308" s="19" t="s">
        <v>291</v>
      </c>
    </row>
    <row r="309" spans="1:32">
      <c r="A309" s="19">
        <v>611700003</v>
      </c>
      <c r="B309" s="19" t="s">
        <v>292</v>
      </c>
    </row>
    <row r="310" spans="1:32">
      <c r="A310" s="19">
        <v>611800000</v>
      </c>
      <c r="B310" s="19" t="s">
        <v>293</v>
      </c>
    </row>
    <row r="311" spans="1:32">
      <c r="A311" s="19">
        <v>611900000</v>
      </c>
      <c r="B311" s="19" t="s">
        <v>294</v>
      </c>
    </row>
    <row r="312" spans="1:32">
      <c r="A312" s="19">
        <v>612000000</v>
      </c>
      <c r="B312" s="19" t="s">
        <v>295</v>
      </c>
    </row>
    <row r="313" spans="1:32">
      <c r="A313" s="19">
        <v>612100000</v>
      </c>
      <c r="B313" s="19" t="s">
        <v>296</v>
      </c>
    </row>
    <row r="314" spans="1:32">
      <c r="A314" s="19">
        <v>612200000</v>
      </c>
      <c r="B314" s="19" t="s">
        <v>297</v>
      </c>
    </row>
    <row r="315" spans="1:32">
      <c r="A315" s="19">
        <v>612300000</v>
      </c>
      <c r="B315" s="19" t="s">
        <v>298</v>
      </c>
    </row>
    <row r="316" spans="1:32">
      <c r="A316" s="19">
        <v>612400000</v>
      </c>
      <c r="B316" s="19" t="s">
        <v>299</v>
      </c>
      <c r="U316" s="24">
        <v>1600000</v>
      </c>
    </row>
    <row r="317" spans="1:32">
      <c r="A317" s="19">
        <v>612500000</v>
      </c>
      <c r="B317" s="19" t="s">
        <v>300</v>
      </c>
    </row>
    <row r="318" spans="1:32">
      <c r="A318" s="19">
        <v>612600000</v>
      </c>
      <c r="B318" s="19" t="s">
        <v>301</v>
      </c>
    </row>
    <row r="320" spans="1:32" s="31" customFormat="1">
      <c r="A320" s="30">
        <v>700000000</v>
      </c>
      <c r="B320" s="30" t="s">
        <v>302</v>
      </c>
      <c r="C320" s="30">
        <v>0</v>
      </c>
      <c r="D320" s="30">
        <v>0</v>
      </c>
      <c r="E320" s="30">
        <v>0</v>
      </c>
      <c r="F320" s="30">
        <v>0</v>
      </c>
      <c r="G320" s="30">
        <v>0</v>
      </c>
      <c r="H320" s="30">
        <v>0</v>
      </c>
      <c r="I320" s="30">
        <v>0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O320" s="30">
        <v>75000</v>
      </c>
      <c r="P320" s="30">
        <v>0</v>
      </c>
      <c r="Q320" s="30">
        <v>0</v>
      </c>
      <c r="R320" s="30">
        <v>0</v>
      </c>
      <c r="S320" s="30">
        <v>0</v>
      </c>
      <c r="T320" s="30">
        <v>0</v>
      </c>
      <c r="U320" s="30">
        <v>0</v>
      </c>
      <c r="V320" s="30">
        <v>0</v>
      </c>
      <c r="W320" s="30">
        <v>0</v>
      </c>
      <c r="X320" s="30">
        <v>0</v>
      </c>
      <c r="Y320" s="30">
        <v>0</v>
      </c>
      <c r="Z320" s="30">
        <v>0</v>
      </c>
      <c r="AA320" s="30">
        <v>0</v>
      </c>
      <c r="AB320" s="30">
        <v>0</v>
      </c>
      <c r="AC320" s="30">
        <v>0</v>
      </c>
      <c r="AD320" s="30">
        <v>0</v>
      </c>
      <c r="AE320" s="30">
        <v>0</v>
      </c>
      <c r="AF320" s="30">
        <v>0</v>
      </c>
    </row>
    <row r="321" spans="1:32" s="31" customFormat="1">
      <c r="A321" s="30">
        <v>710000000</v>
      </c>
      <c r="B321" s="30" t="s">
        <v>303</v>
      </c>
      <c r="C321" s="30">
        <v>0</v>
      </c>
      <c r="D321" s="30">
        <v>0</v>
      </c>
      <c r="E321" s="30">
        <v>0</v>
      </c>
      <c r="F321" s="30">
        <v>0</v>
      </c>
      <c r="G321" s="30">
        <v>0</v>
      </c>
      <c r="H321" s="30">
        <v>0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O321" s="30">
        <v>0</v>
      </c>
      <c r="P321" s="30">
        <v>0</v>
      </c>
      <c r="Q321" s="30">
        <v>0</v>
      </c>
      <c r="R321" s="30">
        <v>0</v>
      </c>
      <c r="S321" s="30">
        <v>0</v>
      </c>
      <c r="T321" s="30">
        <v>0</v>
      </c>
      <c r="U321" s="30">
        <v>0</v>
      </c>
      <c r="V321" s="30">
        <v>0</v>
      </c>
      <c r="W321" s="30">
        <v>0</v>
      </c>
      <c r="X321" s="30">
        <v>0</v>
      </c>
      <c r="Y321" s="30">
        <v>0</v>
      </c>
      <c r="Z321" s="30">
        <v>0</v>
      </c>
      <c r="AA321" s="30">
        <v>0</v>
      </c>
      <c r="AB321" s="30">
        <v>0</v>
      </c>
      <c r="AC321" s="30">
        <v>0</v>
      </c>
      <c r="AD321" s="30">
        <v>0</v>
      </c>
      <c r="AE321" s="30">
        <v>0</v>
      </c>
      <c r="AF321" s="30">
        <v>0</v>
      </c>
    </row>
    <row r="322" spans="1:32">
      <c r="A322" s="19">
        <v>710100000</v>
      </c>
      <c r="B322" s="19" t="s">
        <v>19</v>
      </c>
    </row>
    <row r="323" spans="1:32" s="31" customFormat="1">
      <c r="A323" s="30">
        <v>720000000</v>
      </c>
      <c r="B323" s="30" t="s">
        <v>304</v>
      </c>
      <c r="C323" s="30">
        <v>0</v>
      </c>
      <c r="D323" s="30">
        <v>0</v>
      </c>
      <c r="E323" s="30">
        <v>0</v>
      </c>
      <c r="F323" s="30">
        <v>0</v>
      </c>
      <c r="G323" s="30">
        <v>0</v>
      </c>
      <c r="H323" s="30">
        <v>0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30">
        <v>0</v>
      </c>
      <c r="R323" s="30">
        <v>0</v>
      </c>
      <c r="S323" s="30">
        <v>0</v>
      </c>
      <c r="T323" s="30">
        <v>0</v>
      </c>
      <c r="U323" s="30">
        <v>0</v>
      </c>
      <c r="V323" s="30">
        <v>0</v>
      </c>
      <c r="W323" s="30">
        <v>0</v>
      </c>
      <c r="X323" s="30">
        <v>0</v>
      </c>
      <c r="Y323" s="30">
        <v>0</v>
      </c>
      <c r="Z323" s="30">
        <v>0</v>
      </c>
      <c r="AA323" s="30">
        <v>0</v>
      </c>
      <c r="AB323" s="30">
        <v>0</v>
      </c>
      <c r="AC323" s="30">
        <v>0</v>
      </c>
      <c r="AD323" s="30">
        <v>0</v>
      </c>
      <c r="AE323" s="30">
        <v>0</v>
      </c>
      <c r="AF323" s="30">
        <v>0</v>
      </c>
    </row>
    <row r="324" spans="1:32">
      <c r="A324" s="19">
        <v>720100000</v>
      </c>
      <c r="B324" s="19" t="s">
        <v>305</v>
      </c>
    </row>
    <row r="325" spans="1:32" s="31" customFormat="1">
      <c r="A325" s="30">
        <v>730000000</v>
      </c>
      <c r="B325" s="30" t="s">
        <v>306</v>
      </c>
      <c r="C325" s="30">
        <v>0</v>
      </c>
      <c r="D325" s="30">
        <v>0</v>
      </c>
      <c r="E325" s="30">
        <v>0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30">
        <v>0</v>
      </c>
      <c r="P325" s="30">
        <v>0</v>
      </c>
      <c r="Q325" s="30">
        <v>0</v>
      </c>
      <c r="R325" s="30">
        <v>0</v>
      </c>
      <c r="S325" s="30">
        <v>0</v>
      </c>
      <c r="T325" s="30">
        <v>0</v>
      </c>
      <c r="U325" s="30">
        <v>0</v>
      </c>
      <c r="V325" s="30">
        <v>0</v>
      </c>
      <c r="W325" s="30">
        <v>0</v>
      </c>
      <c r="X325" s="30">
        <v>0</v>
      </c>
      <c r="Y325" s="30">
        <v>0</v>
      </c>
      <c r="Z325" s="30">
        <v>0</v>
      </c>
      <c r="AA325" s="30">
        <v>0</v>
      </c>
      <c r="AB325" s="30">
        <v>0</v>
      </c>
      <c r="AC325" s="30">
        <v>0</v>
      </c>
      <c r="AD325" s="30">
        <v>0</v>
      </c>
      <c r="AE325" s="30">
        <v>0</v>
      </c>
      <c r="AF325" s="30">
        <v>0</v>
      </c>
    </row>
    <row r="326" spans="1:32">
      <c r="A326" s="19">
        <v>730100000</v>
      </c>
      <c r="B326" s="19" t="s">
        <v>307</v>
      </c>
    </row>
    <row r="327" spans="1:32">
      <c r="A327" s="19">
        <v>730200000</v>
      </c>
      <c r="B327" s="19" t="s">
        <v>308</v>
      </c>
    </row>
    <row r="328" spans="1:32">
      <c r="A328" s="19">
        <v>730300000</v>
      </c>
      <c r="B328" s="19" t="s">
        <v>309</v>
      </c>
    </row>
    <row r="329" spans="1:32" s="31" customFormat="1">
      <c r="A329" s="30">
        <v>740000000</v>
      </c>
      <c r="B329" s="30" t="s">
        <v>310</v>
      </c>
      <c r="C329" s="30">
        <v>0</v>
      </c>
      <c r="D329" s="30">
        <v>0</v>
      </c>
      <c r="E329" s="30">
        <v>0</v>
      </c>
      <c r="F329" s="30">
        <v>0</v>
      </c>
      <c r="G329" s="30">
        <v>0</v>
      </c>
      <c r="H329" s="30">
        <v>0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0</v>
      </c>
      <c r="Q329" s="30">
        <v>0</v>
      </c>
      <c r="R329" s="30">
        <v>0</v>
      </c>
      <c r="S329" s="30">
        <v>0</v>
      </c>
      <c r="T329" s="30">
        <v>0</v>
      </c>
      <c r="U329" s="30">
        <v>0</v>
      </c>
      <c r="V329" s="30">
        <v>0</v>
      </c>
      <c r="W329" s="30">
        <v>0</v>
      </c>
      <c r="X329" s="30">
        <v>0</v>
      </c>
      <c r="Y329" s="30">
        <v>0</v>
      </c>
      <c r="Z329" s="30">
        <v>0</v>
      </c>
      <c r="AA329" s="30">
        <v>0</v>
      </c>
      <c r="AB329" s="30">
        <v>0</v>
      </c>
      <c r="AC329" s="30">
        <v>0</v>
      </c>
      <c r="AD329" s="30">
        <v>0</v>
      </c>
      <c r="AE329" s="30">
        <v>0</v>
      </c>
      <c r="AF329" s="30">
        <v>0</v>
      </c>
    </row>
    <row r="330" spans="1:32">
      <c r="A330" s="19">
        <v>740100000</v>
      </c>
      <c r="B330" s="19" t="s">
        <v>311</v>
      </c>
    </row>
    <row r="331" spans="1:32">
      <c r="A331" s="19">
        <v>740200000</v>
      </c>
      <c r="B331" s="19" t="s">
        <v>312</v>
      </c>
    </row>
    <row r="332" spans="1:32">
      <c r="A332" s="19">
        <v>740300000</v>
      </c>
      <c r="B332" s="19" t="s">
        <v>313</v>
      </c>
    </row>
    <row r="334" spans="1:32" s="31" customFormat="1">
      <c r="A334" s="30">
        <v>900000000</v>
      </c>
      <c r="B334" s="30" t="s">
        <v>314</v>
      </c>
      <c r="C334" s="30">
        <v>0</v>
      </c>
      <c r="D334" s="30">
        <v>0</v>
      </c>
      <c r="E334" s="30">
        <v>0</v>
      </c>
      <c r="F334" s="30">
        <v>0</v>
      </c>
      <c r="G334" s="30">
        <v>0</v>
      </c>
      <c r="H334" s="30">
        <v>0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0">
        <v>0</v>
      </c>
      <c r="Q334" s="30">
        <v>0</v>
      </c>
      <c r="R334" s="30">
        <v>0</v>
      </c>
      <c r="S334" s="30">
        <v>0</v>
      </c>
      <c r="T334" s="30">
        <v>0</v>
      </c>
      <c r="U334" s="30">
        <v>0</v>
      </c>
      <c r="V334" s="30">
        <v>0</v>
      </c>
      <c r="W334" s="30">
        <v>0</v>
      </c>
      <c r="X334" s="30">
        <v>0</v>
      </c>
      <c r="Y334" s="30">
        <v>0</v>
      </c>
      <c r="Z334" s="30">
        <v>0</v>
      </c>
      <c r="AA334" s="30">
        <v>0</v>
      </c>
      <c r="AB334" s="30">
        <v>0</v>
      </c>
      <c r="AC334" s="30">
        <v>0</v>
      </c>
      <c r="AD334" s="30">
        <v>0</v>
      </c>
      <c r="AE334" s="30">
        <v>0</v>
      </c>
      <c r="AF334" s="30">
        <v>0</v>
      </c>
    </row>
    <row r="335" spans="1:32" s="31" customFormat="1">
      <c r="A335" s="30">
        <v>910000000</v>
      </c>
      <c r="B335" s="30" t="s">
        <v>315</v>
      </c>
      <c r="C335" s="30">
        <v>0</v>
      </c>
      <c r="D335" s="30">
        <v>0</v>
      </c>
      <c r="E335" s="30">
        <v>0</v>
      </c>
      <c r="F335" s="30">
        <v>0</v>
      </c>
      <c r="G335" s="30">
        <v>0</v>
      </c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  <c r="V335" s="30">
        <v>0</v>
      </c>
      <c r="W335" s="30">
        <v>0</v>
      </c>
      <c r="X335" s="30">
        <v>0</v>
      </c>
      <c r="Y335" s="30">
        <v>0</v>
      </c>
      <c r="Z335" s="30">
        <v>0</v>
      </c>
      <c r="AA335" s="30">
        <v>0</v>
      </c>
      <c r="AB335" s="30">
        <v>0</v>
      </c>
      <c r="AC335" s="30">
        <v>0</v>
      </c>
      <c r="AD335" s="30">
        <v>0</v>
      </c>
      <c r="AE335" s="30">
        <v>0</v>
      </c>
      <c r="AF335" s="30">
        <v>0</v>
      </c>
    </row>
    <row r="336" spans="1:32">
      <c r="A336" s="19">
        <v>910100000</v>
      </c>
      <c r="B336" s="19" t="s">
        <v>316</v>
      </c>
    </row>
    <row r="337" spans="1:32">
      <c r="A337" s="19">
        <v>910200000</v>
      </c>
      <c r="B337" s="19" t="s">
        <v>317</v>
      </c>
    </row>
    <row r="338" spans="1:32">
      <c r="A338" s="19">
        <v>910300000</v>
      </c>
      <c r="B338" s="19" t="s">
        <v>318</v>
      </c>
    </row>
    <row r="339" spans="1:32" s="31" customFormat="1">
      <c r="A339" s="30">
        <v>920000000</v>
      </c>
      <c r="B339" s="30" t="s">
        <v>319</v>
      </c>
      <c r="C339" s="30">
        <v>0</v>
      </c>
      <c r="D339" s="30">
        <v>0</v>
      </c>
      <c r="E339" s="30">
        <v>0</v>
      </c>
      <c r="F339" s="30">
        <v>0</v>
      </c>
      <c r="G339" s="30">
        <v>0</v>
      </c>
      <c r="H339" s="30">
        <v>0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0</v>
      </c>
      <c r="P339" s="30">
        <v>0</v>
      </c>
      <c r="Q339" s="30">
        <v>0</v>
      </c>
      <c r="R339" s="30">
        <v>0</v>
      </c>
      <c r="S339" s="30">
        <v>0</v>
      </c>
      <c r="T339" s="30">
        <v>0</v>
      </c>
      <c r="U339" s="30">
        <v>0</v>
      </c>
      <c r="V339" s="30">
        <v>0</v>
      </c>
      <c r="W339" s="30">
        <v>0</v>
      </c>
      <c r="X339" s="30">
        <v>0</v>
      </c>
      <c r="Y339" s="30">
        <v>0</v>
      </c>
      <c r="Z339" s="30">
        <v>0</v>
      </c>
      <c r="AA339" s="30">
        <v>0</v>
      </c>
      <c r="AB339" s="30">
        <v>0</v>
      </c>
      <c r="AC339" s="30">
        <v>0</v>
      </c>
      <c r="AD339" s="30">
        <v>0</v>
      </c>
      <c r="AE339" s="30">
        <v>0</v>
      </c>
      <c r="AF339" s="30">
        <v>0</v>
      </c>
    </row>
    <row r="340" spans="1:32">
      <c r="A340" s="19">
        <v>920100000</v>
      </c>
      <c r="B340" s="19" t="s">
        <v>320</v>
      </c>
    </row>
    <row r="341" spans="1:32">
      <c r="A341" s="19">
        <v>920200000</v>
      </c>
      <c r="B341" s="19" t="s">
        <v>321</v>
      </c>
    </row>
    <row r="342" spans="1:32">
      <c r="A342" s="19">
        <v>920300000</v>
      </c>
      <c r="B342" s="19" t="s">
        <v>322</v>
      </c>
    </row>
    <row r="343" spans="1:32">
      <c r="A343" s="19">
        <v>920400000</v>
      </c>
      <c r="B343" s="19" t="s">
        <v>323</v>
      </c>
    </row>
    <row r="344" spans="1:32">
      <c r="A344" s="19">
        <v>920500000</v>
      </c>
      <c r="B344" s="19" t="s">
        <v>324</v>
      </c>
    </row>
    <row r="345" spans="1:32">
      <c r="A345" s="19">
        <v>920600000</v>
      </c>
      <c r="B345" s="19" t="s">
        <v>325</v>
      </c>
    </row>
    <row r="346" spans="1:32" s="31" customFormat="1">
      <c r="A346" s="30">
        <v>930000000</v>
      </c>
      <c r="B346" s="30" t="s">
        <v>326</v>
      </c>
      <c r="C346" s="30">
        <v>0</v>
      </c>
      <c r="D346" s="30">
        <v>0</v>
      </c>
      <c r="E346" s="30">
        <v>0</v>
      </c>
      <c r="F346" s="30">
        <v>0</v>
      </c>
      <c r="G346" s="30">
        <v>0</v>
      </c>
      <c r="H346" s="30">
        <v>0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O346" s="30">
        <v>0</v>
      </c>
      <c r="P346" s="30">
        <v>0</v>
      </c>
      <c r="Q346" s="30">
        <v>0</v>
      </c>
      <c r="R346" s="30">
        <v>0</v>
      </c>
      <c r="S346" s="30">
        <v>0</v>
      </c>
      <c r="T346" s="30">
        <v>0</v>
      </c>
      <c r="U346" s="30">
        <v>0</v>
      </c>
      <c r="V346" s="30">
        <v>0</v>
      </c>
      <c r="W346" s="30">
        <v>0</v>
      </c>
      <c r="X346" s="30">
        <v>0</v>
      </c>
      <c r="Y346" s="30">
        <v>0</v>
      </c>
      <c r="Z346" s="30">
        <v>0</v>
      </c>
      <c r="AA346" s="30">
        <v>0</v>
      </c>
      <c r="AB346" s="30">
        <v>0</v>
      </c>
      <c r="AC346" s="30">
        <v>0</v>
      </c>
      <c r="AD346" s="30">
        <v>0</v>
      </c>
      <c r="AE346" s="30">
        <v>0</v>
      </c>
      <c r="AF346" s="30">
        <v>0</v>
      </c>
    </row>
    <row r="347" spans="1:32">
      <c r="A347" s="19">
        <v>930100000</v>
      </c>
      <c r="B347" s="19" t="s">
        <v>327</v>
      </c>
    </row>
    <row r="351" spans="1:32" s="37" customFormat="1">
      <c r="A351" s="34"/>
      <c r="B351" s="35" t="s">
        <v>335</v>
      </c>
      <c r="C351" s="36">
        <v>2238.9499999999998</v>
      </c>
      <c r="D351" s="36">
        <v>25000</v>
      </c>
      <c r="E351" s="36">
        <v>21693.08</v>
      </c>
      <c r="F351" s="36">
        <v>515765</v>
      </c>
      <c r="G351" s="36">
        <v>18707.14</v>
      </c>
      <c r="H351" s="36">
        <v>1619812.65</v>
      </c>
      <c r="I351" s="36">
        <v>2460350</v>
      </c>
      <c r="J351" s="36">
        <v>41097.360000000001</v>
      </c>
      <c r="K351" s="36">
        <v>301815</v>
      </c>
      <c r="L351" s="36">
        <v>112444.5</v>
      </c>
      <c r="M351" s="36">
        <v>121000</v>
      </c>
      <c r="N351" s="36">
        <v>254226</v>
      </c>
      <c r="O351" s="36">
        <v>81693.08</v>
      </c>
      <c r="P351" s="36">
        <v>1580079</v>
      </c>
      <c r="Q351" s="36">
        <v>321426.91000000003</v>
      </c>
      <c r="R351" s="36">
        <v>21693.08</v>
      </c>
      <c r="S351" s="36">
        <v>1257698.2999999998</v>
      </c>
      <c r="T351" s="36">
        <v>392198.41000000003</v>
      </c>
      <c r="U351" s="36">
        <v>9220000</v>
      </c>
      <c r="V351" s="36">
        <v>19424.82</v>
      </c>
      <c r="W351" s="36">
        <v>11161.35</v>
      </c>
      <c r="X351" s="36">
        <v>6693.08</v>
      </c>
      <c r="Y351" s="36">
        <v>165000</v>
      </c>
      <c r="Z351" s="36">
        <v>952445</v>
      </c>
      <c r="AA351" s="36">
        <v>844495.16</v>
      </c>
      <c r="AB351" s="36">
        <v>57864.33</v>
      </c>
      <c r="AC351" s="36">
        <v>85678.81</v>
      </c>
      <c r="AD351" s="36">
        <v>221584</v>
      </c>
      <c r="AE351" s="36">
        <v>21693.08</v>
      </c>
      <c r="AF351" s="36">
        <v>74089.039999999994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4:AK351"/>
  <sheetViews>
    <sheetView topLeftCell="A329" workbookViewId="0">
      <selection activeCell="C343" sqref="C343"/>
    </sheetView>
  </sheetViews>
  <sheetFormatPr baseColWidth="10" defaultRowHeight="15"/>
  <cols>
    <col min="2" max="2" width="54.42578125" customWidth="1"/>
  </cols>
  <sheetData>
    <row r="4" spans="1:37">
      <c r="C4" t="s">
        <v>387</v>
      </c>
      <c r="D4" t="s">
        <v>399</v>
      </c>
      <c r="E4" t="s">
        <v>396</v>
      </c>
      <c r="F4" t="s">
        <v>368</v>
      </c>
      <c r="G4" t="s">
        <v>394</v>
      </c>
      <c r="H4" t="s">
        <v>395</v>
      </c>
      <c r="I4" t="s">
        <v>370</v>
      </c>
      <c r="J4" t="s">
        <v>382</v>
      </c>
      <c r="K4" t="s">
        <v>408</v>
      </c>
      <c r="L4" t="s">
        <v>375</v>
      </c>
      <c r="M4" t="s">
        <v>407</v>
      </c>
      <c r="N4" t="s">
        <v>397</v>
      </c>
      <c r="O4" t="s">
        <v>398</v>
      </c>
      <c r="P4" t="s">
        <v>365</v>
      </c>
      <c r="Q4" t="s">
        <v>404</v>
      </c>
      <c r="R4" t="s">
        <v>386</v>
      </c>
      <c r="S4" t="s">
        <v>378</v>
      </c>
      <c r="T4" t="s">
        <v>366</v>
      </c>
      <c r="U4" t="s">
        <v>393</v>
      </c>
      <c r="V4" t="s">
        <v>405</v>
      </c>
      <c r="W4" t="s">
        <v>390</v>
      </c>
      <c r="X4" t="s">
        <v>388</v>
      </c>
      <c r="Y4" t="s">
        <v>404</v>
      </c>
      <c r="Z4" t="s">
        <v>372</v>
      </c>
      <c r="AA4" t="s">
        <v>406</v>
      </c>
      <c r="AB4" t="s">
        <v>401</v>
      </c>
      <c r="AC4" t="s">
        <v>376</v>
      </c>
      <c r="AD4" t="s">
        <v>373</v>
      </c>
      <c r="AE4" t="s">
        <v>403</v>
      </c>
      <c r="AF4" t="s">
        <v>380</v>
      </c>
      <c r="AG4" t="s">
        <v>410</v>
      </c>
      <c r="AH4" t="s">
        <v>385</v>
      </c>
      <c r="AI4" t="s">
        <v>395</v>
      </c>
      <c r="AJ4" t="s">
        <v>415</v>
      </c>
      <c r="AK4" t="s">
        <v>417</v>
      </c>
    </row>
    <row r="5" spans="1:37">
      <c r="C5" t="s">
        <v>414</v>
      </c>
      <c r="D5" t="s">
        <v>391</v>
      </c>
      <c r="E5" t="s">
        <v>391</v>
      </c>
      <c r="F5" t="s">
        <v>367</v>
      </c>
      <c r="G5" t="s">
        <v>392</v>
      </c>
      <c r="H5" t="s">
        <v>414</v>
      </c>
      <c r="I5" t="s">
        <v>369</v>
      </c>
      <c r="J5" t="s">
        <v>381</v>
      </c>
      <c r="K5" t="s">
        <v>367</v>
      </c>
      <c r="L5" t="s">
        <v>374</v>
      </c>
      <c r="M5" t="s">
        <v>392</v>
      </c>
      <c r="N5" t="s">
        <v>392</v>
      </c>
      <c r="O5" t="s">
        <v>392</v>
      </c>
      <c r="P5" t="s">
        <v>364</v>
      </c>
      <c r="Q5" t="s">
        <v>377</v>
      </c>
      <c r="R5" t="s">
        <v>414</v>
      </c>
      <c r="S5" t="s">
        <v>377</v>
      </c>
      <c r="T5" t="s">
        <v>364</v>
      </c>
      <c r="U5" t="s">
        <v>392</v>
      </c>
      <c r="V5" t="s">
        <v>392</v>
      </c>
      <c r="W5" t="s">
        <v>389</v>
      </c>
      <c r="X5" t="s">
        <v>414</v>
      </c>
      <c r="Y5" t="s">
        <v>377</v>
      </c>
      <c r="Z5" t="s">
        <v>371</v>
      </c>
      <c r="AA5" t="s">
        <v>402</v>
      </c>
      <c r="AB5" t="s">
        <v>400</v>
      </c>
      <c r="AC5" t="s">
        <v>374</v>
      </c>
      <c r="AD5" t="s">
        <v>371</v>
      </c>
      <c r="AE5" t="s">
        <v>402</v>
      </c>
      <c r="AF5" t="s">
        <v>379</v>
      </c>
      <c r="AG5" t="s">
        <v>409</v>
      </c>
      <c r="AH5" t="s">
        <v>418</v>
      </c>
      <c r="AI5" t="s">
        <v>414</v>
      </c>
      <c r="AJ5" t="s">
        <v>414</v>
      </c>
      <c r="AK5" t="s">
        <v>416</v>
      </c>
    </row>
    <row r="6" spans="1:37">
      <c r="A6" t="s">
        <v>330</v>
      </c>
      <c r="B6" t="s">
        <v>331</v>
      </c>
      <c r="C6" t="s">
        <v>334</v>
      </c>
      <c r="D6" t="s">
        <v>336</v>
      </c>
      <c r="E6" t="s">
        <v>337</v>
      </c>
      <c r="F6" t="s">
        <v>338</v>
      </c>
      <c r="G6" t="s">
        <v>339</v>
      </c>
      <c r="H6" t="s">
        <v>340</v>
      </c>
      <c r="I6" t="s">
        <v>254</v>
      </c>
      <c r="J6" t="s">
        <v>341</v>
      </c>
      <c r="K6" t="s">
        <v>342</v>
      </c>
      <c r="L6" t="s">
        <v>343</v>
      </c>
      <c r="M6" t="s">
        <v>344</v>
      </c>
      <c r="N6" t="s">
        <v>345</v>
      </c>
      <c r="O6" t="s">
        <v>346</v>
      </c>
      <c r="P6" t="s">
        <v>347</v>
      </c>
      <c r="Q6" t="s">
        <v>348</v>
      </c>
      <c r="R6" t="s">
        <v>349</v>
      </c>
      <c r="S6" t="s">
        <v>350</v>
      </c>
      <c r="T6" t="s">
        <v>351</v>
      </c>
      <c r="U6" t="s">
        <v>352</v>
      </c>
      <c r="V6" t="s">
        <v>353</v>
      </c>
      <c r="W6" t="s">
        <v>354</v>
      </c>
      <c r="X6" t="s">
        <v>355</v>
      </c>
      <c r="Y6" t="s">
        <v>356</v>
      </c>
      <c r="Z6" t="s">
        <v>357</v>
      </c>
      <c r="AA6" t="s">
        <v>358</v>
      </c>
      <c r="AB6" t="s">
        <v>359</v>
      </c>
      <c r="AC6" t="s">
        <v>360</v>
      </c>
      <c r="AD6" t="s">
        <v>361</v>
      </c>
      <c r="AE6" t="s">
        <v>362</v>
      </c>
      <c r="AF6" t="s">
        <v>363</v>
      </c>
      <c r="AG6" t="s">
        <v>383</v>
      </c>
      <c r="AH6" t="s">
        <v>384</v>
      </c>
      <c r="AI6" t="s">
        <v>411</v>
      </c>
      <c r="AJ6" t="s">
        <v>412</v>
      </c>
      <c r="AK6" t="s">
        <v>413</v>
      </c>
    </row>
    <row r="7" spans="1:37">
      <c r="A7">
        <v>100000000</v>
      </c>
      <c r="B7" t="s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1618859.38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</row>
    <row r="8" spans="1:37">
      <c r="A8">
        <v>110000000</v>
      </c>
      <c r="B8" t="s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</row>
    <row r="9" spans="1:37">
      <c r="A9">
        <v>110100000</v>
      </c>
      <c r="B9" t="s">
        <v>2</v>
      </c>
    </row>
    <row r="10" spans="1:37">
      <c r="A10">
        <v>110100001</v>
      </c>
      <c r="B10" t="s">
        <v>2</v>
      </c>
    </row>
    <row r="11" spans="1:37">
      <c r="A11">
        <v>110100002</v>
      </c>
      <c r="B11" t="s">
        <v>3</v>
      </c>
    </row>
    <row r="12" spans="1:37">
      <c r="A12">
        <v>120000000</v>
      </c>
      <c r="B12" t="s">
        <v>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</row>
    <row r="13" spans="1:37">
      <c r="A13">
        <v>120100000</v>
      </c>
      <c r="B13" t="s">
        <v>5</v>
      </c>
    </row>
    <row r="14" spans="1:37">
      <c r="A14">
        <v>120200000</v>
      </c>
      <c r="B14" t="s">
        <v>6</v>
      </c>
    </row>
    <row r="15" spans="1:37">
      <c r="A15">
        <v>120300000</v>
      </c>
      <c r="B15" t="s">
        <v>7</v>
      </c>
    </row>
    <row r="16" spans="1:37">
      <c r="A16">
        <v>120400000</v>
      </c>
      <c r="B16" t="s">
        <v>8</v>
      </c>
    </row>
    <row r="17" spans="1:37">
      <c r="A17">
        <v>130000000</v>
      </c>
      <c r="B17" t="s">
        <v>9</v>
      </c>
      <c r="C17">
        <v>0</v>
      </c>
      <c r="D17">
        <v>0</v>
      </c>
      <c r="E17">
        <v>0</v>
      </c>
      <c r="F17">
        <v>0</v>
      </c>
      <c r="G17">
        <v>0</v>
      </c>
      <c r="H17">
        <v>1618859.38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</row>
    <row r="18" spans="1:37">
      <c r="A18">
        <v>130100000</v>
      </c>
      <c r="B18" t="s">
        <v>10</v>
      </c>
    </row>
    <row r="19" spans="1:37">
      <c r="A19">
        <v>130200000</v>
      </c>
      <c r="B19" t="s">
        <v>11</v>
      </c>
    </row>
    <row r="20" spans="1:37">
      <c r="A20">
        <v>130300000</v>
      </c>
      <c r="B20" t="s">
        <v>12</v>
      </c>
    </row>
    <row r="21" spans="1:37">
      <c r="A21">
        <v>130400000</v>
      </c>
      <c r="B21" t="s">
        <v>13</v>
      </c>
    </row>
    <row r="22" spans="1:37">
      <c r="A22">
        <v>130500000</v>
      </c>
      <c r="B22" t="s">
        <v>14</v>
      </c>
    </row>
    <row r="23" spans="1:37">
      <c r="A23">
        <v>130600000</v>
      </c>
      <c r="B23" t="s">
        <v>15</v>
      </c>
    </row>
    <row r="24" spans="1:37">
      <c r="A24">
        <v>130700000</v>
      </c>
      <c r="B24" t="s">
        <v>16</v>
      </c>
    </row>
    <row r="25" spans="1:37">
      <c r="A25">
        <v>130800000</v>
      </c>
      <c r="B25" t="s">
        <v>17</v>
      </c>
    </row>
    <row r="26" spans="1:37">
      <c r="A26">
        <v>130900000</v>
      </c>
      <c r="B26" t="s">
        <v>18</v>
      </c>
    </row>
    <row r="27" spans="1:37">
      <c r="A27">
        <v>131000000</v>
      </c>
      <c r="B27" t="s">
        <v>19</v>
      </c>
      <c r="H27">
        <v>450000</v>
      </c>
    </row>
    <row r="28" spans="1:37">
      <c r="A28">
        <v>131100000</v>
      </c>
      <c r="B28" t="s">
        <v>20</v>
      </c>
      <c r="H28">
        <v>40000</v>
      </c>
    </row>
    <row r="29" spans="1:37">
      <c r="A29">
        <v>131200000</v>
      </c>
      <c r="B29" t="s">
        <v>21</v>
      </c>
      <c r="H29">
        <v>1128859.3799999999</v>
      </c>
    </row>
    <row r="30" spans="1:37">
      <c r="A30">
        <v>131300000</v>
      </c>
      <c r="B30" t="s">
        <v>22</v>
      </c>
    </row>
    <row r="31" spans="1:37">
      <c r="A31">
        <v>131400000</v>
      </c>
      <c r="B31" t="s">
        <v>23</v>
      </c>
    </row>
    <row r="32" spans="1:37">
      <c r="A32">
        <v>131500000</v>
      </c>
      <c r="B32" t="s">
        <v>24</v>
      </c>
    </row>
    <row r="33" spans="1:37">
      <c r="A33">
        <v>131600000</v>
      </c>
      <c r="B33" t="s">
        <v>25</v>
      </c>
    </row>
    <row r="34" spans="1:37">
      <c r="A34">
        <v>131700000</v>
      </c>
      <c r="B34" t="s">
        <v>26</v>
      </c>
    </row>
    <row r="35" spans="1:37">
      <c r="A35">
        <v>140000000</v>
      </c>
      <c r="B35" t="s">
        <v>27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</row>
    <row r="36" spans="1:37">
      <c r="A36">
        <v>140100000</v>
      </c>
      <c r="B36" t="s">
        <v>28</v>
      </c>
    </row>
    <row r="37" spans="1:37">
      <c r="A37">
        <v>140200000</v>
      </c>
      <c r="B37" t="s">
        <v>29</v>
      </c>
    </row>
    <row r="38" spans="1:37">
      <c r="A38">
        <v>140300000</v>
      </c>
      <c r="B38" t="s">
        <v>30</v>
      </c>
    </row>
    <row r="39" spans="1:37">
      <c r="A39">
        <v>140400000</v>
      </c>
      <c r="B39" t="s">
        <v>31</v>
      </c>
    </row>
    <row r="40" spans="1:37">
      <c r="A40">
        <v>140500000</v>
      </c>
      <c r="B40" t="s">
        <v>32</v>
      </c>
    </row>
    <row r="41" spans="1:37">
      <c r="A41">
        <v>140600000</v>
      </c>
      <c r="B41" t="s">
        <v>33</v>
      </c>
    </row>
    <row r="42" spans="1:37">
      <c r="A42">
        <v>150000000</v>
      </c>
      <c r="B42" t="s">
        <v>34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</row>
    <row r="43" spans="1:37">
      <c r="A43">
        <v>150100000</v>
      </c>
      <c r="B43" t="s">
        <v>35</v>
      </c>
    </row>
    <row r="44" spans="1:37">
      <c r="A44">
        <v>150200000</v>
      </c>
      <c r="B44" t="s">
        <v>36</v>
      </c>
    </row>
    <row r="45" spans="1:37">
      <c r="A45">
        <v>150300000</v>
      </c>
      <c r="B45" t="s">
        <v>37</v>
      </c>
    </row>
    <row r="46" spans="1:37">
      <c r="A46">
        <v>150400000</v>
      </c>
      <c r="B46" t="s">
        <v>38</v>
      </c>
    </row>
    <row r="47" spans="1:37">
      <c r="A47">
        <v>150500000</v>
      </c>
      <c r="B47" t="s">
        <v>39</v>
      </c>
    </row>
    <row r="48" spans="1:37">
      <c r="A48">
        <v>150600000</v>
      </c>
      <c r="B48" t="s">
        <v>40</v>
      </c>
    </row>
    <row r="49" spans="1:37">
      <c r="A49">
        <v>160100000</v>
      </c>
      <c r="B49" t="s">
        <v>41</v>
      </c>
    </row>
    <row r="51" spans="1:37">
      <c r="A51">
        <v>200000000</v>
      </c>
      <c r="B51" t="s">
        <v>42</v>
      </c>
      <c r="C51">
        <v>2238.9499999999998</v>
      </c>
      <c r="D51">
        <v>25000</v>
      </c>
      <c r="E51">
        <v>6693.08</v>
      </c>
      <c r="F51">
        <v>451085</v>
      </c>
      <c r="G51">
        <v>10707.14</v>
      </c>
      <c r="H51">
        <v>953.27</v>
      </c>
      <c r="I51">
        <v>359180</v>
      </c>
      <c r="J51">
        <v>8297.4</v>
      </c>
      <c r="K51">
        <v>297115</v>
      </c>
      <c r="L51">
        <v>59794.5</v>
      </c>
      <c r="M51">
        <v>121000</v>
      </c>
      <c r="N51">
        <v>71426</v>
      </c>
      <c r="O51">
        <v>6693.08</v>
      </c>
      <c r="P51">
        <v>124379</v>
      </c>
      <c r="Q51">
        <v>40926.910000000003</v>
      </c>
      <c r="R51">
        <v>6693.08</v>
      </c>
      <c r="S51">
        <v>80854.649999999994</v>
      </c>
      <c r="T51">
        <v>179198.41</v>
      </c>
      <c r="U51">
        <v>2990000</v>
      </c>
      <c r="V51">
        <v>7724.82</v>
      </c>
      <c r="W51">
        <v>11161.35</v>
      </c>
      <c r="X51">
        <v>6693.08</v>
      </c>
      <c r="Y51">
        <v>165000</v>
      </c>
      <c r="Z51">
        <v>770895</v>
      </c>
      <c r="AA51">
        <v>7095.16</v>
      </c>
      <c r="AB51">
        <v>6764.33</v>
      </c>
      <c r="AC51">
        <v>41878.81</v>
      </c>
      <c r="AD51">
        <v>217584</v>
      </c>
      <c r="AE51">
        <v>6693.08</v>
      </c>
      <c r="AF51">
        <v>6693.08</v>
      </c>
      <c r="AG51">
        <v>0</v>
      </c>
      <c r="AH51">
        <v>1000</v>
      </c>
      <c r="AI51">
        <v>19152</v>
      </c>
      <c r="AJ51">
        <v>11984.82</v>
      </c>
      <c r="AK51">
        <v>48928.47</v>
      </c>
    </row>
    <row r="52" spans="1:37">
      <c r="A52">
        <v>210000000</v>
      </c>
      <c r="B52" t="s">
        <v>43</v>
      </c>
      <c r="C52">
        <v>2238.9499999999998</v>
      </c>
      <c r="D52">
        <v>25000</v>
      </c>
      <c r="E52">
        <v>6693.08</v>
      </c>
      <c r="F52">
        <v>800</v>
      </c>
      <c r="G52">
        <v>5707.14</v>
      </c>
      <c r="H52">
        <v>953.27</v>
      </c>
      <c r="I52">
        <v>0</v>
      </c>
      <c r="J52">
        <v>8297.4</v>
      </c>
      <c r="K52">
        <v>7657</v>
      </c>
      <c r="L52">
        <v>3014</v>
      </c>
      <c r="M52">
        <v>0</v>
      </c>
      <c r="N52">
        <v>21426</v>
      </c>
      <c r="O52">
        <v>6693.08</v>
      </c>
      <c r="P52">
        <v>0</v>
      </c>
      <c r="Q52">
        <v>1926.91</v>
      </c>
      <c r="R52">
        <v>6693.08</v>
      </c>
      <c r="S52">
        <v>34459.65</v>
      </c>
      <c r="T52">
        <v>0</v>
      </c>
      <c r="U52">
        <v>180000</v>
      </c>
      <c r="V52">
        <v>7724.82</v>
      </c>
      <c r="W52">
        <v>11161.35</v>
      </c>
      <c r="X52">
        <v>6693.08</v>
      </c>
      <c r="Y52">
        <v>0</v>
      </c>
      <c r="Z52">
        <v>365750</v>
      </c>
      <c r="AA52">
        <v>7095.16</v>
      </c>
      <c r="AB52">
        <v>6764.33</v>
      </c>
      <c r="AC52">
        <v>2263.8100000000004</v>
      </c>
      <c r="AD52">
        <v>0</v>
      </c>
      <c r="AE52">
        <v>6693.08</v>
      </c>
      <c r="AF52">
        <v>6693.08</v>
      </c>
      <c r="AG52">
        <v>0</v>
      </c>
      <c r="AH52">
        <v>1000</v>
      </c>
      <c r="AI52">
        <v>7584</v>
      </c>
      <c r="AJ52">
        <v>4984.82</v>
      </c>
      <c r="AK52">
        <v>11378.47</v>
      </c>
    </row>
    <row r="53" spans="1:37">
      <c r="A53">
        <v>210100000</v>
      </c>
      <c r="B53" t="s">
        <v>44</v>
      </c>
      <c r="C53">
        <v>2238.9499999999998</v>
      </c>
      <c r="D53">
        <v>25000</v>
      </c>
      <c r="E53">
        <v>6693.08</v>
      </c>
      <c r="G53">
        <v>2276.5500000000002</v>
      </c>
      <c r="H53">
        <v>953.27</v>
      </c>
      <c r="J53">
        <v>8297.4</v>
      </c>
      <c r="K53">
        <v>1823</v>
      </c>
      <c r="L53">
        <v>1039</v>
      </c>
      <c r="N53">
        <v>11721</v>
      </c>
      <c r="O53">
        <v>6693.08</v>
      </c>
      <c r="Q53">
        <v>246.91</v>
      </c>
      <c r="R53">
        <v>6693.08</v>
      </c>
      <c r="S53">
        <v>19220</v>
      </c>
      <c r="U53">
        <v>150000</v>
      </c>
      <c r="V53">
        <v>4184.82</v>
      </c>
      <c r="W53">
        <v>2443.35</v>
      </c>
      <c r="X53">
        <v>6693.08</v>
      </c>
      <c r="Z53">
        <v>150</v>
      </c>
      <c r="AA53">
        <v>7095.16</v>
      </c>
      <c r="AB53">
        <v>6764.33</v>
      </c>
      <c r="AC53">
        <v>2263.8100000000004</v>
      </c>
      <c r="AE53">
        <v>6693.08</v>
      </c>
      <c r="AF53">
        <v>6693.08</v>
      </c>
      <c r="AH53">
        <v>1000</v>
      </c>
      <c r="AI53">
        <v>7584</v>
      </c>
      <c r="AJ53">
        <v>4984.82</v>
      </c>
      <c r="AK53">
        <v>11378.47</v>
      </c>
    </row>
    <row r="54" spans="1:37">
      <c r="A54">
        <v>210200000</v>
      </c>
      <c r="B54" t="s">
        <v>45</v>
      </c>
      <c r="F54">
        <v>800</v>
      </c>
      <c r="G54">
        <v>3000</v>
      </c>
      <c r="K54">
        <v>5834</v>
      </c>
      <c r="L54">
        <v>855</v>
      </c>
      <c r="N54">
        <v>1705</v>
      </c>
      <c r="Z54">
        <v>365600</v>
      </c>
    </row>
    <row r="55" spans="1:37">
      <c r="A55">
        <v>210300000</v>
      </c>
      <c r="B55" t="s">
        <v>46</v>
      </c>
      <c r="G55">
        <v>430.59</v>
      </c>
      <c r="Q55">
        <v>1180</v>
      </c>
      <c r="R55">
        <v>0</v>
      </c>
      <c r="S55">
        <v>15239.650000000001</v>
      </c>
      <c r="U55">
        <v>30000</v>
      </c>
      <c r="V55">
        <v>3540</v>
      </c>
      <c r="W55">
        <v>2400</v>
      </c>
    </row>
    <row r="56" spans="1:37">
      <c r="A56">
        <v>210400000</v>
      </c>
      <c r="B56" t="s">
        <v>47</v>
      </c>
      <c r="Q56">
        <v>500</v>
      </c>
    </row>
    <row r="57" spans="1:37">
      <c r="A57">
        <v>210500000</v>
      </c>
      <c r="B57" t="s">
        <v>48</v>
      </c>
    </row>
    <row r="58" spans="1:37">
      <c r="A58">
        <v>210600000</v>
      </c>
      <c r="B58" t="s">
        <v>49</v>
      </c>
      <c r="L58">
        <v>1120</v>
      </c>
      <c r="N58">
        <v>7000</v>
      </c>
    </row>
    <row r="59" spans="1:37">
      <c r="A59">
        <v>210700000</v>
      </c>
      <c r="B59" t="s">
        <v>50</v>
      </c>
      <c r="N59">
        <v>1000</v>
      </c>
    </row>
    <row r="60" spans="1:37">
      <c r="A60">
        <v>210800000</v>
      </c>
      <c r="B60" t="s">
        <v>51</v>
      </c>
    </row>
    <row r="61" spans="1:37">
      <c r="A61">
        <v>210900000</v>
      </c>
      <c r="B61" t="s">
        <v>52</v>
      </c>
    </row>
    <row r="62" spans="1:37">
      <c r="A62">
        <v>211000000</v>
      </c>
      <c r="B62" t="s">
        <v>53</v>
      </c>
      <c r="R62">
        <v>0</v>
      </c>
      <c r="W62">
        <v>6318</v>
      </c>
    </row>
    <row r="63" spans="1:37">
      <c r="A63">
        <v>211100000</v>
      </c>
      <c r="B63" t="s">
        <v>54</v>
      </c>
    </row>
    <row r="64" spans="1:37">
      <c r="A64">
        <v>211200000</v>
      </c>
      <c r="B64" t="s">
        <v>55</v>
      </c>
    </row>
    <row r="65" spans="1:37">
      <c r="A65">
        <v>211300000</v>
      </c>
      <c r="B65" t="s">
        <v>56</v>
      </c>
    </row>
    <row r="66" spans="1:37">
      <c r="A66">
        <v>220000000</v>
      </c>
      <c r="B66" t="s">
        <v>57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23881</v>
      </c>
      <c r="M66">
        <v>0</v>
      </c>
      <c r="N66">
        <v>0</v>
      </c>
      <c r="O66">
        <v>0</v>
      </c>
      <c r="P66">
        <v>0</v>
      </c>
      <c r="Q66">
        <v>39000</v>
      </c>
      <c r="R66">
        <v>0</v>
      </c>
      <c r="S66">
        <v>46395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3000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1033</v>
      </c>
      <c r="AJ66">
        <v>0</v>
      </c>
      <c r="AK66">
        <v>28800</v>
      </c>
    </row>
    <row r="67" spans="1:37">
      <c r="A67">
        <v>220100000</v>
      </c>
      <c r="B67" t="s">
        <v>58</v>
      </c>
      <c r="L67">
        <v>150</v>
      </c>
      <c r="S67">
        <v>46395</v>
      </c>
      <c r="AI67">
        <v>1033</v>
      </c>
    </row>
    <row r="68" spans="1:37">
      <c r="A68">
        <v>220200000</v>
      </c>
      <c r="B68" t="s">
        <v>59</v>
      </c>
      <c r="L68">
        <v>23731</v>
      </c>
      <c r="Q68">
        <v>39000</v>
      </c>
      <c r="Z68">
        <v>3000</v>
      </c>
      <c r="AK68">
        <v>28800</v>
      </c>
    </row>
    <row r="69" spans="1:37">
      <c r="A69">
        <v>220300000</v>
      </c>
      <c r="B69" t="s">
        <v>60</v>
      </c>
    </row>
    <row r="70" spans="1:37">
      <c r="A70">
        <v>220400000</v>
      </c>
      <c r="B70" t="s">
        <v>61</v>
      </c>
    </row>
    <row r="71" spans="1:37">
      <c r="A71">
        <v>220500000</v>
      </c>
      <c r="B71" t="s">
        <v>62</v>
      </c>
    </row>
    <row r="72" spans="1:37">
      <c r="A72">
        <v>220600000</v>
      </c>
      <c r="B72" t="s">
        <v>63</v>
      </c>
    </row>
    <row r="73" spans="1:37">
      <c r="A73">
        <v>230000000</v>
      </c>
      <c r="B73" t="s">
        <v>64</v>
      </c>
      <c r="C73">
        <v>0</v>
      </c>
      <c r="D73">
        <v>0</v>
      </c>
      <c r="E73">
        <v>0</v>
      </c>
      <c r="F73">
        <v>53855</v>
      </c>
      <c r="G73">
        <v>0</v>
      </c>
      <c r="H73">
        <v>0</v>
      </c>
      <c r="I73">
        <v>4000</v>
      </c>
      <c r="J73">
        <v>0</v>
      </c>
      <c r="K73">
        <v>21300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100000</v>
      </c>
      <c r="V73">
        <v>0</v>
      </c>
      <c r="W73">
        <v>0</v>
      </c>
      <c r="X73">
        <v>0</v>
      </c>
      <c r="Y73">
        <v>0</v>
      </c>
      <c r="Z73">
        <v>20000</v>
      </c>
      <c r="AA73">
        <v>0</v>
      </c>
      <c r="AB73">
        <v>0</v>
      </c>
      <c r="AC73">
        <v>0</v>
      </c>
      <c r="AD73">
        <v>7210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</row>
    <row r="74" spans="1:37">
      <c r="A74">
        <v>230100000</v>
      </c>
      <c r="B74" t="s">
        <v>65</v>
      </c>
      <c r="F74">
        <v>41855</v>
      </c>
      <c r="K74">
        <v>7300</v>
      </c>
      <c r="M74">
        <v>0</v>
      </c>
      <c r="U74">
        <v>100000</v>
      </c>
      <c r="AD74">
        <v>4810</v>
      </c>
    </row>
    <row r="75" spans="1:37">
      <c r="A75">
        <v>230200000</v>
      </c>
      <c r="B75" t="s">
        <v>66</v>
      </c>
    </row>
    <row r="76" spans="1:37">
      <c r="A76">
        <v>230300000</v>
      </c>
      <c r="B76" t="s">
        <v>67</v>
      </c>
      <c r="Z76">
        <v>2000</v>
      </c>
    </row>
    <row r="77" spans="1:37">
      <c r="A77">
        <v>230400000</v>
      </c>
      <c r="B77" t="s">
        <v>68</v>
      </c>
      <c r="R77">
        <v>0</v>
      </c>
    </row>
    <row r="78" spans="1:37">
      <c r="A78">
        <v>230500000</v>
      </c>
      <c r="B78" t="s">
        <v>69</v>
      </c>
      <c r="F78">
        <v>12000</v>
      </c>
      <c r="I78">
        <v>4000</v>
      </c>
      <c r="K78">
        <v>14000</v>
      </c>
      <c r="Z78">
        <v>18000</v>
      </c>
      <c r="AD78">
        <v>2400</v>
      </c>
    </row>
    <row r="79" spans="1:37">
      <c r="A79">
        <v>230600000</v>
      </c>
      <c r="B79" t="s">
        <v>70</v>
      </c>
    </row>
    <row r="80" spans="1:37">
      <c r="A80">
        <v>230700000</v>
      </c>
      <c r="B80" t="s">
        <v>71</v>
      </c>
    </row>
    <row r="81" spans="1:37">
      <c r="A81">
        <v>230800000</v>
      </c>
      <c r="B81" t="s">
        <v>72</v>
      </c>
    </row>
    <row r="82" spans="1:37">
      <c r="A82">
        <v>230900000</v>
      </c>
      <c r="B82" t="s">
        <v>73</v>
      </c>
    </row>
    <row r="83" spans="1:37">
      <c r="A83">
        <v>231000000</v>
      </c>
      <c r="B83" t="s">
        <v>74</v>
      </c>
    </row>
    <row r="84" spans="1:37">
      <c r="A84">
        <v>240000000</v>
      </c>
      <c r="B84" t="s">
        <v>75</v>
      </c>
      <c r="C84">
        <v>0</v>
      </c>
      <c r="D84">
        <v>0</v>
      </c>
      <c r="E84">
        <v>0</v>
      </c>
      <c r="F84">
        <v>15280</v>
      </c>
      <c r="G84">
        <v>0</v>
      </c>
      <c r="H84">
        <v>0</v>
      </c>
      <c r="I84">
        <v>121000</v>
      </c>
      <c r="J84">
        <v>0</v>
      </c>
      <c r="K84">
        <v>228690</v>
      </c>
      <c r="L84">
        <v>0</v>
      </c>
      <c r="M84">
        <v>121000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290000</v>
      </c>
      <c r="V84">
        <v>0</v>
      </c>
      <c r="W84">
        <v>0</v>
      </c>
      <c r="X84">
        <v>0</v>
      </c>
      <c r="Y84">
        <v>0</v>
      </c>
      <c r="Z84">
        <v>3500</v>
      </c>
      <c r="AA84">
        <v>0</v>
      </c>
      <c r="AB84">
        <v>0</v>
      </c>
      <c r="AC84">
        <v>0</v>
      </c>
      <c r="AD84">
        <v>182050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</row>
    <row r="85" spans="1:37">
      <c r="A85">
        <v>240100000</v>
      </c>
      <c r="B85" t="s">
        <v>76</v>
      </c>
      <c r="I85">
        <v>121000</v>
      </c>
      <c r="K85">
        <v>189750</v>
      </c>
      <c r="M85">
        <v>121000</v>
      </c>
      <c r="U85">
        <v>290000</v>
      </c>
      <c r="Z85">
        <v>3500</v>
      </c>
    </row>
    <row r="86" spans="1:37">
      <c r="A86">
        <v>240200000</v>
      </c>
      <c r="B86" t="s">
        <v>77</v>
      </c>
      <c r="K86">
        <v>120</v>
      </c>
      <c r="M86">
        <v>0</v>
      </c>
      <c r="AD86">
        <v>182050</v>
      </c>
    </row>
    <row r="87" spans="1:37">
      <c r="A87">
        <v>240300000</v>
      </c>
      <c r="B87" t="s">
        <v>78</v>
      </c>
    </row>
    <row r="88" spans="1:37">
      <c r="A88">
        <v>240400000</v>
      </c>
      <c r="B88" t="s">
        <v>79</v>
      </c>
      <c r="F88">
        <v>15280</v>
      </c>
      <c r="K88">
        <v>38820</v>
      </c>
    </row>
    <row r="89" spans="1:37">
      <c r="A89">
        <v>240500000</v>
      </c>
      <c r="B89" t="s">
        <v>80</v>
      </c>
    </row>
    <row r="90" spans="1:37">
      <c r="A90">
        <v>240600000</v>
      </c>
      <c r="B90" t="s">
        <v>81</v>
      </c>
    </row>
    <row r="91" spans="1:37">
      <c r="A91">
        <v>240700000</v>
      </c>
      <c r="B91" t="s">
        <v>82</v>
      </c>
    </row>
    <row r="92" spans="1:37">
      <c r="A92">
        <v>240800000</v>
      </c>
      <c r="B92" t="s">
        <v>83</v>
      </c>
    </row>
    <row r="93" spans="1:37">
      <c r="A93">
        <v>250000000</v>
      </c>
      <c r="B93" t="s">
        <v>84</v>
      </c>
      <c r="C93">
        <v>0</v>
      </c>
      <c r="D93">
        <v>0</v>
      </c>
      <c r="E93">
        <v>0</v>
      </c>
      <c r="F93">
        <v>250200</v>
      </c>
      <c r="G93">
        <v>0</v>
      </c>
      <c r="H93">
        <v>0</v>
      </c>
      <c r="I93">
        <v>200448</v>
      </c>
      <c r="J93">
        <v>0</v>
      </c>
      <c r="K93">
        <v>0</v>
      </c>
      <c r="L93">
        <v>27000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36112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38875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535</v>
      </c>
      <c r="AJ93">
        <v>0</v>
      </c>
      <c r="AK93">
        <v>0</v>
      </c>
    </row>
    <row r="94" spans="1:37">
      <c r="A94">
        <v>250100000</v>
      </c>
      <c r="B94" t="s">
        <v>85</v>
      </c>
      <c r="F94">
        <v>200000</v>
      </c>
    </row>
    <row r="95" spans="1:37">
      <c r="A95">
        <v>250200000</v>
      </c>
      <c r="B95" t="s">
        <v>86</v>
      </c>
      <c r="F95">
        <v>23000</v>
      </c>
      <c r="I95">
        <v>200448</v>
      </c>
      <c r="L95">
        <v>20000</v>
      </c>
    </row>
    <row r="96" spans="1:37">
      <c r="A96">
        <v>250300000</v>
      </c>
      <c r="B96" t="s">
        <v>87</v>
      </c>
      <c r="F96">
        <v>27200</v>
      </c>
    </row>
    <row r="97" spans="1:37">
      <c r="A97">
        <v>250400000</v>
      </c>
      <c r="B97" t="s">
        <v>88</v>
      </c>
      <c r="T97">
        <v>24847</v>
      </c>
      <c r="AC97">
        <v>24655</v>
      </c>
      <c r="AI97">
        <v>535</v>
      </c>
    </row>
    <row r="98" spans="1:37">
      <c r="A98">
        <v>250500000</v>
      </c>
      <c r="B98" t="s">
        <v>89</v>
      </c>
      <c r="L98">
        <v>7000</v>
      </c>
      <c r="AC98">
        <v>14220</v>
      </c>
    </row>
    <row r="99" spans="1:37">
      <c r="A99">
        <v>250600000</v>
      </c>
      <c r="B99" t="s">
        <v>90</v>
      </c>
      <c r="T99">
        <v>11265</v>
      </c>
    </row>
    <row r="100" spans="1:37">
      <c r="A100">
        <v>250700000</v>
      </c>
      <c r="B100" t="s">
        <v>91</v>
      </c>
    </row>
    <row r="101" spans="1:37">
      <c r="A101">
        <v>250800000</v>
      </c>
      <c r="B101" t="s">
        <v>92</v>
      </c>
    </row>
    <row r="102" spans="1:37">
      <c r="A102">
        <v>250900000</v>
      </c>
      <c r="B102" t="s">
        <v>93</v>
      </c>
    </row>
    <row r="103" spans="1:37">
      <c r="A103">
        <v>260000000</v>
      </c>
      <c r="B103" t="s">
        <v>94</v>
      </c>
      <c r="C103">
        <v>0</v>
      </c>
      <c r="D103">
        <v>0</v>
      </c>
      <c r="E103">
        <v>0</v>
      </c>
      <c r="F103">
        <v>126796</v>
      </c>
      <c r="G103">
        <v>0</v>
      </c>
      <c r="H103">
        <v>0</v>
      </c>
      <c r="I103">
        <v>33732</v>
      </c>
      <c r="J103">
        <v>0</v>
      </c>
      <c r="K103">
        <v>35808</v>
      </c>
      <c r="L103">
        <v>5250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2205000</v>
      </c>
      <c r="V103">
        <v>0</v>
      </c>
      <c r="W103">
        <v>0</v>
      </c>
      <c r="X103">
        <v>0</v>
      </c>
      <c r="Y103">
        <v>0</v>
      </c>
      <c r="Z103">
        <v>368320</v>
      </c>
      <c r="AA103">
        <v>0</v>
      </c>
      <c r="AB103">
        <v>0</v>
      </c>
      <c r="AC103">
        <v>0</v>
      </c>
      <c r="AD103">
        <v>21124</v>
      </c>
      <c r="AE103">
        <v>0</v>
      </c>
      <c r="AF103">
        <v>0</v>
      </c>
      <c r="AG103">
        <v>0</v>
      </c>
      <c r="AH103">
        <v>0</v>
      </c>
      <c r="AI103">
        <v>10000</v>
      </c>
      <c r="AJ103">
        <v>7000</v>
      </c>
      <c r="AK103">
        <v>8750</v>
      </c>
    </row>
    <row r="104" spans="1:37">
      <c r="A104">
        <v>260100000</v>
      </c>
      <c r="B104" t="s">
        <v>95</v>
      </c>
      <c r="F104">
        <v>126796</v>
      </c>
      <c r="I104">
        <v>33732</v>
      </c>
      <c r="K104">
        <v>35808</v>
      </c>
      <c r="L104">
        <v>5250</v>
      </c>
      <c r="U104">
        <v>2205000</v>
      </c>
      <c r="Z104">
        <v>264170</v>
      </c>
      <c r="AD104">
        <v>21124</v>
      </c>
      <c r="AI104">
        <v>10000</v>
      </c>
      <c r="AJ104">
        <v>7000</v>
      </c>
      <c r="AK104">
        <v>8750</v>
      </c>
    </row>
    <row r="105" spans="1:37">
      <c r="A105">
        <v>260200000</v>
      </c>
      <c r="B105" t="s">
        <v>96</v>
      </c>
      <c r="Z105">
        <v>104150</v>
      </c>
    </row>
    <row r="106" spans="1:37">
      <c r="A106">
        <v>260300000</v>
      </c>
      <c r="B106" t="s">
        <v>97</v>
      </c>
    </row>
    <row r="107" spans="1:37">
      <c r="A107">
        <v>270000000</v>
      </c>
      <c r="B107" t="s">
        <v>98</v>
      </c>
      <c r="C107">
        <v>0</v>
      </c>
      <c r="D107">
        <v>0</v>
      </c>
      <c r="E107">
        <v>0</v>
      </c>
      <c r="F107">
        <v>4154</v>
      </c>
      <c r="G107">
        <v>5000</v>
      </c>
      <c r="H107">
        <v>0</v>
      </c>
      <c r="I107">
        <v>0</v>
      </c>
      <c r="J107">
        <v>0</v>
      </c>
      <c r="K107">
        <v>3660</v>
      </c>
      <c r="L107">
        <v>649.5</v>
      </c>
      <c r="M107">
        <v>0</v>
      </c>
      <c r="N107">
        <v>50000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143086.41</v>
      </c>
      <c r="U107">
        <v>0</v>
      </c>
      <c r="V107">
        <v>0</v>
      </c>
      <c r="W107">
        <v>0</v>
      </c>
      <c r="X107">
        <v>0</v>
      </c>
      <c r="Y107">
        <v>165000</v>
      </c>
      <c r="Z107">
        <v>10325</v>
      </c>
      <c r="AA107">
        <v>0</v>
      </c>
      <c r="AB107">
        <v>0</v>
      </c>
      <c r="AC107">
        <v>740</v>
      </c>
      <c r="AD107">
        <v>7200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</row>
    <row r="108" spans="1:37">
      <c r="A108">
        <v>270100000</v>
      </c>
      <c r="B108" t="s">
        <v>99</v>
      </c>
      <c r="F108">
        <v>1444</v>
      </c>
      <c r="G108">
        <v>5000</v>
      </c>
      <c r="L108">
        <v>649.5</v>
      </c>
      <c r="N108">
        <v>50000</v>
      </c>
      <c r="T108">
        <v>6120</v>
      </c>
      <c r="Y108">
        <v>70000</v>
      </c>
      <c r="AC108">
        <v>740</v>
      </c>
      <c r="AD108">
        <v>1600</v>
      </c>
    </row>
    <row r="109" spans="1:37">
      <c r="A109">
        <v>270200000</v>
      </c>
      <c r="B109" t="s">
        <v>100</v>
      </c>
      <c r="F109">
        <v>2710</v>
      </c>
      <c r="K109">
        <v>3660</v>
      </c>
      <c r="T109">
        <v>136966.41</v>
      </c>
      <c r="Z109">
        <v>10325</v>
      </c>
      <c r="AD109">
        <v>5600</v>
      </c>
    </row>
    <row r="110" spans="1:37">
      <c r="A110">
        <v>270300000</v>
      </c>
      <c r="B110" t="s">
        <v>101</v>
      </c>
      <c r="Y110">
        <v>95000</v>
      </c>
    </row>
    <row r="111" spans="1:37">
      <c r="A111">
        <v>270400000</v>
      </c>
      <c r="B111" t="s">
        <v>102</v>
      </c>
    </row>
    <row r="112" spans="1:37">
      <c r="A112">
        <v>270500000</v>
      </c>
      <c r="B112" t="s">
        <v>103</v>
      </c>
    </row>
    <row r="113" spans="1:37">
      <c r="A113">
        <v>280000000</v>
      </c>
      <c r="B113" t="s">
        <v>104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15000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</row>
    <row r="114" spans="1:37">
      <c r="A114">
        <v>280100000</v>
      </c>
      <c r="B114" t="s">
        <v>105</v>
      </c>
      <c r="U114">
        <v>15000</v>
      </c>
    </row>
    <row r="115" spans="1:37">
      <c r="A115">
        <v>280200000</v>
      </c>
      <c r="B115" t="s">
        <v>106</v>
      </c>
    </row>
    <row r="116" spans="1:37">
      <c r="A116">
        <v>290000000</v>
      </c>
      <c r="B116" t="s">
        <v>107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200000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</row>
    <row r="117" spans="1:37">
      <c r="A117">
        <v>290100000</v>
      </c>
      <c r="B117" t="s">
        <v>108</v>
      </c>
      <c r="U117">
        <v>200000</v>
      </c>
    </row>
    <row r="119" spans="1:37">
      <c r="A119">
        <v>300000000</v>
      </c>
      <c r="B119" t="s">
        <v>109</v>
      </c>
      <c r="C119">
        <v>0</v>
      </c>
      <c r="D119">
        <v>0</v>
      </c>
      <c r="E119">
        <v>0</v>
      </c>
      <c r="F119">
        <v>64680</v>
      </c>
      <c r="G119">
        <v>5500</v>
      </c>
      <c r="H119">
        <v>0</v>
      </c>
      <c r="I119">
        <v>2101170</v>
      </c>
      <c r="J119">
        <v>22800</v>
      </c>
      <c r="K119">
        <v>1400</v>
      </c>
      <c r="L119">
        <v>46450</v>
      </c>
      <c r="M119">
        <v>0</v>
      </c>
      <c r="N119">
        <v>182800</v>
      </c>
      <c r="O119">
        <v>0</v>
      </c>
      <c r="P119">
        <v>0</v>
      </c>
      <c r="Q119">
        <v>230500</v>
      </c>
      <c r="R119">
        <v>0</v>
      </c>
      <c r="S119">
        <v>1162843.6499999999</v>
      </c>
      <c r="T119">
        <v>0</v>
      </c>
      <c r="U119">
        <v>2724000</v>
      </c>
      <c r="V119">
        <v>7200</v>
      </c>
      <c r="W119">
        <v>0</v>
      </c>
      <c r="X119">
        <v>0</v>
      </c>
      <c r="Y119">
        <v>0</v>
      </c>
      <c r="Z119">
        <v>181550</v>
      </c>
      <c r="AA119">
        <v>29400</v>
      </c>
      <c r="AB119">
        <v>51100</v>
      </c>
      <c r="AC119">
        <v>36000</v>
      </c>
      <c r="AD119">
        <v>4000</v>
      </c>
      <c r="AE119">
        <v>0</v>
      </c>
      <c r="AF119">
        <v>18895.96</v>
      </c>
      <c r="AG119">
        <v>0</v>
      </c>
      <c r="AH119">
        <v>0</v>
      </c>
      <c r="AI119">
        <v>430</v>
      </c>
      <c r="AJ119">
        <v>0</v>
      </c>
      <c r="AK119">
        <v>0</v>
      </c>
    </row>
    <row r="120" spans="1:37">
      <c r="A120">
        <v>310000000</v>
      </c>
      <c r="B120" t="s">
        <v>110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2036670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15000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</row>
    <row r="121" spans="1:37">
      <c r="A121">
        <v>310100000</v>
      </c>
      <c r="B121" t="s">
        <v>111</v>
      </c>
    </row>
    <row r="122" spans="1:37">
      <c r="A122">
        <v>310200000</v>
      </c>
      <c r="B122" t="s">
        <v>112</v>
      </c>
    </row>
    <row r="123" spans="1:37">
      <c r="A123">
        <v>310300000</v>
      </c>
      <c r="B123" t="s">
        <v>113</v>
      </c>
    </row>
    <row r="124" spans="1:37">
      <c r="A124">
        <v>310400000</v>
      </c>
      <c r="B124" t="s">
        <v>114</v>
      </c>
      <c r="U124">
        <v>15000</v>
      </c>
    </row>
    <row r="125" spans="1:37">
      <c r="A125">
        <v>310500000</v>
      </c>
      <c r="B125" t="s">
        <v>115</v>
      </c>
    </row>
    <row r="126" spans="1:37">
      <c r="A126">
        <v>310600000</v>
      </c>
      <c r="B126" t="s">
        <v>116</v>
      </c>
    </row>
    <row r="127" spans="1:37">
      <c r="A127">
        <v>310700000</v>
      </c>
      <c r="B127" t="s">
        <v>117</v>
      </c>
      <c r="M127">
        <v>0</v>
      </c>
    </row>
    <row r="128" spans="1:37">
      <c r="A128">
        <v>310800000</v>
      </c>
      <c r="B128" t="s">
        <v>118</v>
      </c>
      <c r="I128">
        <v>2036670</v>
      </c>
    </row>
    <row r="129" spans="1:37">
      <c r="A129">
        <v>310900000</v>
      </c>
      <c r="B129" t="s">
        <v>119</v>
      </c>
    </row>
    <row r="130" spans="1:37">
      <c r="A130">
        <v>311000000</v>
      </c>
      <c r="B130" t="s">
        <v>120</v>
      </c>
    </row>
    <row r="131" spans="1:37">
      <c r="A131">
        <v>311100000</v>
      </c>
      <c r="B131" t="s">
        <v>121</v>
      </c>
    </row>
    <row r="132" spans="1:37">
      <c r="A132">
        <v>311200000</v>
      </c>
      <c r="B132" t="s">
        <v>122</v>
      </c>
    </row>
    <row r="133" spans="1:37">
      <c r="A133">
        <v>320000000</v>
      </c>
      <c r="B133" t="s">
        <v>123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14000</v>
      </c>
      <c r="M133">
        <v>0</v>
      </c>
      <c r="N133">
        <v>0</v>
      </c>
      <c r="O133">
        <v>0</v>
      </c>
      <c r="P133">
        <v>0</v>
      </c>
      <c r="Q133">
        <v>30000</v>
      </c>
      <c r="R133">
        <v>0</v>
      </c>
      <c r="S133">
        <v>0</v>
      </c>
      <c r="T133">
        <v>0</v>
      </c>
      <c r="U133">
        <v>100000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14400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</row>
    <row r="134" spans="1:37">
      <c r="A134">
        <v>320100000</v>
      </c>
      <c r="B134" t="s">
        <v>124</v>
      </c>
    </row>
    <row r="135" spans="1:37">
      <c r="A135">
        <v>320200000</v>
      </c>
      <c r="B135" t="s">
        <v>125</v>
      </c>
      <c r="U135">
        <v>100000</v>
      </c>
    </row>
    <row r="136" spans="1:37">
      <c r="A136">
        <v>320300000</v>
      </c>
      <c r="B136" t="s">
        <v>126</v>
      </c>
      <c r="Q136">
        <v>30000</v>
      </c>
      <c r="AA136">
        <v>14400</v>
      </c>
    </row>
    <row r="137" spans="1:37">
      <c r="A137">
        <v>320400000</v>
      </c>
      <c r="B137" t="s">
        <v>127</v>
      </c>
    </row>
    <row r="138" spans="1:37">
      <c r="A138">
        <v>320500000</v>
      </c>
      <c r="B138" t="s">
        <v>128</v>
      </c>
      <c r="L138">
        <v>14000</v>
      </c>
    </row>
    <row r="139" spans="1:37">
      <c r="A139">
        <v>320600000</v>
      </c>
      <c r="B139" t="s">
        <v>129</v>
      </c>
    </row>
    <row r="140" spans="1:37">
      <c r="A140">
        <v>320700000</v>
      </c>
      <c r="B140" t="s">
        <v>130</v>
      </c>
    </row>
    <row r="141" spans="1:37">
      <c r="A141">
        <v>330000000</v>
      </c>
      <c r="B141" t="s">
        <v>131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60000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545000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</row>
    <row r="142" spans="1:37">
      <c r="A142">
        <v>330100000</v>
      </c>
      <c r="B142" t="s">
        <v>132</v>
      </c>
      <c r="U142">
        <v>300000</v>
      </c>
    </row>
    <row r="143" spans="1:37">
      <c r="A143">
        <v>330200000</v>
      </c>
      <c r="B143" t="s">
        <v>133</v>
      </c>
      <c r="N143">
        <v>60000</v>
      </c>
    </row>
    <row r="144" spans="1:37">
      <c r="A144">
        <v>330300000</v>
      </c>
      <c r="B144" t="s">
        <v>134</v>
      </c>
      <c r="U144">
        <v>245000</v>
      </c>
    </row>
    <row r="145" spans="1:37">
      <c r="A145">
        <v>330400000</v>
      </c>
      <c r="B145" t="s">
        <v>135</v>
      </c>
    </row>
    <row r="146" spans="1:37">
      <c r="A146">
        <v>330500000</v>
      </c>
      <c r="B146" t="s">
        <v>136</v>
      </c>
    </row>
    <row r="147" spans="1:37">
      <c r="A147">
        <v>330600000</v>
      </c>
      <c r="B147" t="s">
        <v>137</v>
      </c>
    </row>
    <row r="148" spans="1:37">
      <c r="A148">
        <v>340000000</v>
      </c>
      <c r="B148" t="s">
        <v>138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584000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</row>
    <row r="149" spans="1:37">
      <c r="A149">
        <v>340100000</v>
      </c>
      <c r="B149" t="s">
        <v>139</v>
      </c>
    </row>
    <row r="150" spans="1:37">
      <c r="A150">
        <v>340200000</v>
      </c>
      <c r="B150" t="s">
        <v>140</v>
      </c>
    </row>
    <row r="151" spans="1:37">
      <c r="A151">
        <v>340300000</v>
      </c>
      <c r="B151" t="s">
        <v>141</v>
      </c>
    </row>
    <row r="152" spans="1:37">
      <c r="A152">
        <v>340400000</v>
      </c>
      <c r="B152" t="s">
        <v>142</v>
      </c>
    </row>
    <row r="153" spans="1:37">
      <c r="A153">
        <v>340500000</v>
      </c>
      <c r="B153" t="s">
        <v>143</v>
      </c>
    </row>
    <row r="154" spans="1:37">
      <c r="A154">
        <v>340600000</v>
      </c>
      <c r="B154" t="s">
        <v>144</v>
      </c>
    </row>
    <row r="155" spans="1:37">
      <c r="A155">
        <v>340700000</v>
      </c>
      <c r="B155" t="s">
        <v>145</v>
      </c>
      <c r="U155">
        <v>584000</v>
      </c>
    </row>
    <row r="156" spans="1:37">
      <c r="A156">
        <v>340800000</v>
      </c>
      <c r="B156" t="s">
        <v>146</v>
      </c>
    </row>
    <row r="157" spans="1:37">
      <c r="A157">
        <v>340900000</v>
      </c>
      <c r="B157" t="s">
        <v>147</v>
      </c>
      <c r="R157">
        <v>0</v>
      </c>
    </row>
    <row r="158" spans="1:37">
      <c r="A158">
        <v>341000000</v>
      </c>
      <c r="B158" t="s">
        <v>148</v>
      </c>
    </row>
    <row r="159" spans="1:37">
      <c r="A159">
        <v>341100000</v>
      </c>
      <c r="B159" t="s">
        <v>149</v>
      </c>
    </row>
    <row r="160" spans="1:37">
      <c r="A160">
        <v>341200000</v>
      </c>
      <c r="B160" t="s">
        <v>150</v>
      </c>
    </row>
    <row r="161" spans="1:37">
      <c r="A161">
        <v>341300000</v>
      </c>
      <c r="B161" t="s">
        <v>151</v>
      </c>
    </row>
    <row r="162" spans="1:37">
      <c r="A162">
        <v>341400000</v>
      </c>
      <c r="B162" t="s">
        <v>152</v>
      </c>
    </row>
    <row r="163" spans="1:37">
      <c r="A163">
        <v>350000000</v>
      </c>
      <c r="B163" t="s">
        <v>153</v>
      </c>
      <c r="C163">
        <v>0</v>
      </c>
      <c r="D163">
        <v>0</v>
      </c>
      <c r="E163">
        <v>0</v>
      </c>
      <c r="F163">
        <v>26000</v>
      </c>
      <c r="G163">
        <v>0</v>
      </c>
      <c r="H163">
        <v>0</v>
      </c>
      <c r="I163">
        <v>64500</v>
      </c>
      <c r="J163">
        <v>0</v>
      </c>
      <c r="K163">
        <v>1400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1380000</v>
      </c>
      <c r="V163">
        <v>0</v>
      </c>
      <c r="W163">
        <v>0</v>
      </c>
      <c r="X163">
        <v>0</v>
      </c>
      <c r="Y163">
        <v>0</v>
      </c>
      <c r="Z163">
        <v>170100</v>
      </c>
      <c r="AA163">
        <v>0</v>
      </c>
      <c r="AB163">
        <v>0</v>
      </c>
      <c r="AC163">
        <v>0</v>
      </c>
      <c r="AD163">
        <v>4000</v>
      </c>
      <c r="AE163">
        <v>0</v>
      </c>
      <c r="AF163">
        <v>0</v>
      </c>
      <c r="AG163">
        <v>0</v>
      </c>
      <c r="AH163">
        <v>0</v>
      </c>
      <c r="AI163">
        <v>430</v>
      </c>
      <c r="AJ163">
        <v>0</v>
      </c>
      <c r="AK163">
        <v>0</v>
      </c>
    </row>
    <row r="164" spans="1:37">
      <c r="A164">
        <v>350100000</v>
      </c>
      <c r="B164" t="s">
        <v>154</v>
      </c>
    </row>
    <row r="165" spans="1:37">
      <c r="A165">
        <v>350200000</v>
      </c>
      <c r="B165" t="s">
        <v>155</v>
      </c>
      <c r="M165">
        <v>0</v>
      </c>
    </row>
    <row r="166" spans="1:37">
      <c r="A166">
        <v>350300000</v>
      </c>
      <c r="B166" t="s">
        <v>156</v>
      </c>
      <c r="F166">
        <v>26000</v>
      </c>
      <c r="I166">
        <v>61500</v>
      </c>
      <c r="Z166">
        <v>150000</v>
      </c>
      <c r="AD166">
        <v>4000</v>
      </c>
    </row>
    <row r="167" spans="1:37">
      <c r="A167">
        <v>350400000</v>
      </c>
      <c r="B167" t="s">
        <v>157</v>
      </c>
      <c r="U167">
        <v>380000</v>
      </c>
    </row>
    <row r="168" spans="1:37">
      <c r="A168">
        <v>350500000</v>
      </c>
      <c r="B168" t="s">
        <v>158</v>
      </c>
      <c r="I168">
        <v>3000</v>
      </c>
      <c r="K168">
        <v>1400</v>
      </c>
      <c r="U168">
        <v>1000000</v>
      </c>
      <c r="Z168">
        <v>20100</v>
      </c>
    </row>
    <row r="169" spans="1:37">
      <c r="A169">
        <v>350600000</v>
      </c>
      <c r="B169" t="s">
        <v>159</v>
      </c>
      <c r="AI169">
        <v>430</v>
      </c>
    </row>
    <row r="170" spans="1:37">
      <c r="A170">
        <v>350700000</v>
      </c>
      <c r="B170" t="s">
        <v>160</v>
      </c>
    </row>
    <row r="171" spans="1:37">
      <c r="A171">
        <v>350800000</v>
      </c>
      <c r="B171" t="s">
        <v>161</v>
      </c>
    </row>
    <row r="172" spans="1:37">
      <c r="A172">
        <v>350900000</v>
      </c>
      <c r="B172" t="s">
        <v>162</v>
      </c>
    </row>
    <row r="173" spans="1:37">
      <c r="A173">
        <v>351000000</v>
      </c>
      <c r="B173" t="s">
        <v>163</v>
      </c>
    </row>
    <row r="174" spans="1:37">
      <c r="A174">
        <v>351100000</v>
      </c>
      <c r="B174" t="s">
        <v>164</v>
      </c>
    </row>
    <row r="175" spans="1:37">
      <c r="A175">
        <v>360000000</v>
      </c>
      <c r="B175" t="s">
        <v>165</v>
      </c>
      <c r="C175">
        <v>0</v>
      </c>
      <c r="D175">
        <v>0</v>
      </c>
      <c r="E175">
        <v>0</v>
      </c>
      <c r="F175">
        <v>38680</v>
      </c>
      <c r="G175">
        <v>5500</v>
      </c>
      <c r="H175">
        <v>0</v>
      </c>
      <c r="I175">
        <v>0</v>
      </c>
      <c r="J175">
        <v>0</v>
      </c>
      <c r="K175">
        <v>0</v>
      </c>
      <c r="L175">
        <v>5300</v>
      </c>
      <c r="M175">
        <v>0</v>
      </c>
      <c r="N175">
        <v>12800</v>
      </c>
      <c r="O175">
        <v>0</v>
      </c>
      <c r="P175">
        <v>0</v>
      </c>
      <c r="Q175">
        <v>40000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11450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</row>
    <row r="176" spans="1:37">
      <c r="A176">
        <v>360100000</v>
      </c>
      <c r="B176" t="s">
        <v>166</v>
      </c>
    </row>
    <row r="177" spans="1:37">
      <c r="A177">
        <v>360200000</v>
      </c>
      <c r="B177" t="s">
        <v>167</v>
      </c>
      <c r="F177">
        <v>18680</v>
      </c>
      <c r="G177">
        <v>5500</v>
      </c>
      <c r="L177">
        <v>5300</v>
      </c>
      <c r="N177">
        <v>12800</v>
      </c>
      <c r="Q177">
        <v>25000</v>
      </c>
      <c r="Z177">
        <v>11450</v>
      </c>
    </row>
    <row r="178" spans="1:37">
      <c r="A178">
        <v>360300000</v>
      </c>
      <c r="B178" t="s">
        <v>168</v>
      </c>
    </row>
    <row r="179" spans="1:37">
      <c r="A179">
        <v>360400000</v>
      </c>
      <c r="B179" t="s">
        <v>169</v>
      </c>
      <c r="F179">
        <v>20000</v>
      </c>
      <c r="Q179">
        <v>15000</v>
      </c>
    </row>
    <row r="180" spans="1:37">
      <c r="A180">
        <v>360500000</v>
      </c>
      <c r="B180" t="s">
        <v>170</v>
      </c>
    </row>
    <row r="181" spans="1:37">
      <c r="A181">
        <v>360600000</v>
      </c>
      <c r="B181" t="s">
        <v>171</v>
      </c>
    </row>
    <row r="182" spans="1:37">
      <c r="A182">
        <v>360700000</v>
      </c>
      <c r="B182" t="s">
        <v>172</v>
      </c>
    </row>
    <row r="183" spans="1:37">
      <c r="A183">
        <v>370000000</v>
      </c>
      <c r="B183" t="s">
        <v>173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19650</v>
      </c>
      <c r="M183">
        <v>0</v>
      </c>
      <c r="N183">
        <v>0</v>
      </c>
      <c r="O183">
        <v>0</v>
      </c>
      <c r="P183">
        <v>0</v>
      </c>
      <c r="Q183">
        <v>15000</v>
      </c>
      <c r="R183">
        <v>0</v>
      </c>
      <c r="S183">
        <v>0</v>
      </c>
      <c r="T183">
        <v>0</v>
      </c>
      <c r="U183">
        <v>100000</v>
      </c>
      <c r="V183">
        <v>3600</v>
      </c>
      <c r="W183">
        <v>0</v>
      </c>
      <c r="X183">
        <v>0</v>
      </c>
      <c r="Y183">
        <v>0</v>
      </c>
      <c r="Z183">
        <v>0</v>
      </c>
      <c r="AA183">
        <v>15000</v>
      </c>
      <c r="AB183">
        <v>51100</v>
      </c>
      <c r="AC183">
        <v>12000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</row>
    <row r="184" spans="1:37">
      <c r="A184">
        <v>370100000</v>
      </c>
      <c r="B184" t="s">
        <v>174</v>
      </c>
      <c r="L184">
        <v>19650</v>
      </c>
      <c r="AC184">
        <v>12000</v>
      </c>
    </row>
    <row r="185" spans="1:37">
      <c r="A185">
        <v>370200000</v>
      </c>
      <c r="B185" t="s">
        <v>175</v>
      </c>
      <c r="Q185">
        <v>15000</v>
      </c>
      <c r="U185">
        <v>100000</v>
      </c>
      <c r="V185">
        <v>3600</v>
      </c>
      <c r="AA185">
        <v>15000</v>
      </c>
      <c r="AB185">
        <v>51100</v>
      </c>
    </row>
    <row r="186" spans="1:37">
      <c r="A186">
        <v>370300000</v>
      </c>
      <c r="B186" t="s">
        <v>176</v>
      </c>
    </row>
    <row r="187" spans="1:37">
      <c r="A187">
        <v>370400000</v>
      </c>
      <c r="B187" t="s">
        <v>177</v>
      </c>
    </row>
    <row r="188" spans="1:37">
      <c r="A188">
        <v>380000000</v>
      </c>
      <c r="B188" t="s">
        <v>178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7500</v>
      </c>
      <c r="M188">
        <v>0</v>
      </c>
      <c r="N188">
        <v>110000</v>
      </c>
      <c r="O188">
        <v>0</v>
      </c>
      <c r="P188">
        <v>0</v>
      </c>
      <c r="Q188">
        <v>145500</v>
      </c>
      <c r="R188">
        <v>0</v>
      </c>
      <c r="S188">
        <v>1162843.6499999999</v>
      </c>
      <c r="T188">
        <v>0</v>
      </c>
      <c r="U188">
        <v>0</v>
      </c>
      <c r="V188">
        <v>3600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24000</v>
      </c>
      <c r="AD188">
        <v>0</v>
      </c>
      <c r="AE188">
        <v>0</v>
      </c>
      <c r="AF188">
        <v>18895.96</v>
      </c>
      <c r="AG188">
        <v>0</v>
      </c>
      <c r="AH188">
        <v>0</v>
      </c>
      <c r="AI188">
        <v>0</v>
      </c>
      <c r="AJ188">
        <v>0</v>
      </c>
      <c r="AK188">
        <v>0</v>
      </c>
    </row>
    <row r="189" spans="1:37">
      <c r="A189">
        <v>380100000</v>
      </c>
      <c r="B189" t="s">
        <v>179</v>
      </c>
    </row>
    <row r="190" spans="1:37">
      <c r="A190">
        <v>380200000</v>
      </c>
      <c r="B190" t="s">
        <v>180</v>
      </c>
      <c r="Q190">
        <v>24000</v>
      </c>
    </row>
    <row r="191" spans="1:37">
      <c r="A191">
        <v>380300000</v>
      </c>
      <c r="B191" t="s">
        <v>181</v>
      </c>
      <c r="N191">
        <v>110000</v>
      </c>
      <c r="Q191">
        <v>96500</v>
      </c>
      <c r="S191">
        <v>1162843.6499999999</v>
      </c>
      <c r="AF191">
        <v>18895.96</v>
      </c>
    </row>
    <row r="192" spans="1:37">
      <c r="A192">
        <v>380400000</v>
      </c>
      <c r="B192" t="s">
        <v>182</v>
      </c>
      <c r="L192">
        <v>1000</v>
      </c>
      <c r="Q192">
        <v>20000</v>
      </c>
      <c r="V192">
        <v>3600</v>
      </c>
      <c r="AC192">
        <v>24000</v>
      </c>
    </row>
    <row r="193" spans="1:37">
      <c r="A193">
        <v>380500000</v>
      </c>
      <c r="B193" t="s">
        <v>183</v>
      </c>
      <c r="L193">
        <v>6500</v>
      </c>
    </row>
    <row r="194" spans="1:37">
      <c r="A194">
        <v>380600000</v>
      </c>
      <c r="B194" t="s">
        <v>184</v>
      </c>
      <c r="Q194">
        <v>5000</v>
      </c>
    </row>
    <row r="195" spans="1:37">
      <c r="A195">
        <v>380700000</v>
      </c>
      <c r="B195" t="s">
        <v>328</v>
      </c>
    </row>
    <row r="196" spans="1:37">
      <c r="A196">
        <v>380800000</v>
      </c>
      <c r="B196" t="s">
        <v>329</v>
      </c>
    </row>
    <row r="197" spans="1:37">
      <c r="A197">
        <v>380900000</v>
      </c>
      <c r="B197" t="s">
        <v>185</v>
      </c>
    </row>
    <row r="198" spans="1:37">
      <c r="A198">
        <v>381000000</v>
      </c>
      <c r="B198" t="s">
        <v>186</v>
      </c>
    </row>
    <row r="199" spans="1:37">
      <c r="A199">
        <v>381100000</v>
      </c>
      <c r="B199" t="s">
        <v>187</v>
      </c>
    </row>
    <row r="200" spans="1:37">
      <c r="A200">
        <v>381200000</v>
      </c>
      <c r="B200" t="s">
        <v>188</v>
      </c>
    </row>
    <row r="202" spans="1:37">
      <c r="A202">
        <v>400000000</v>
      </c>
      <c r="B202" t="s">
        <v>189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6200</v>
      </c>
      <c r="M202">
        <v>0</v>
      </c>
      <c r="N202">
        <v>0</v>
      </c>
      <c r="O202">
        <v>0</v>
      </c>
      <c r="P202">
        <v>0</v>
      </c>
      <c r="Q202">
        <v>50000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800000</v>
      </c>
      <c r="AB202">
        <v>0</v>
      </c>
      <c r="AC202">
        <v>0</v>
      </c>
      <c r="AD202">
        <v>0</v>
      </c>
      <c r="AE202">
        <v>0</v>
      </c>
      <c r="AF202">
        <v>33500</v>
      </c>
      <c r="AG202">
        <v>0</v>
      </c>
      <c r="AH202">
        <v>0</v>
      </c>
      <c r="AI202">
        <v>0</v>
      </c>
      <c r="AJ202">
        <v>0</v>
      </c>
      <c r="AK202">
        <v>0</v>
      </c>
    </row>
    <row r="203" spans="1:37">
      <c r="A203">
        <v>410000000</v>
      </c>
      <c r="B203" t="s">
        <v>190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40000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</row>
    <row r="204" spans="1:37">
      <c r="A204">
        <v>410100000</v>
      </c>
      <c r="B204" t="s">
        <v>191</v>
      </c>
    </row>
    <row r="205" spans="1:37">
      <c r="A205">
        <v>410200000</v>
      </c>
      <c r="B205" t="s">
        <v>192</v>
      </c>
    </row>
    <row r="206" spans="1:37">
      <c r="A206">
        <v>410300000</v>
      </c>
      <c r="B206" t="s">
        <v>193</v>
      </c>
      <c r="Q206">
        <v>40000</v>
      </c>
    </row>
    <row r="207" spans="1:37">
      <c r="A207">
        <v>420000000</v>
      </c>
      <c r="B207" t="s">
        <v>194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6200</v>
      </c>
      <c r="M207">
        <v>0</v>
      </c>
      <c r="N207">
        <v>0</v>
      </c>
      <c r="O207">
        <v>0</v>
      </c>
      <c r="P207">
        <v>0</v>
      </c>
      <c r="Q207">
        <v>10000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800000</v>
      </c>
      <c r="AB207">
        <v>0</v>
      </c>
      <c r="AC207">
        <v>0</v>
      </c>
      <c r="AD207">
        <v>0</v>
      </c>
      <c r="AE207">
        <v>0</v>
      </c>
      <c r="AF207">
        <v>33500</v>
      </c>
      <c r="AG207">
        <v>0</v>
      </c>
      <c r="AH207">
        <v>0</v>
      </c>
      <c r="AI207">
        <v>0</v>
      </c>
      <c r="AJ207">
        <v>0</v>
      </c>
      <c r="AK207">
        <v>0</v>
      </c>
    </row>
    <row r="208" spans="1:37">
      <c r="A208">
        <v>420100000</v>
      </c>
      <c r="B208" t="s">
        <v>195</v>
      </c>
    </row>
    <row r="209" spans="1:37">
      <c r="A209">
        <v>420200000</v>
      </c>
      <c r="B209" t="s">
        <v>196</v>
      </c>
      <c r="AF209">
        <v>33500</v>
      </c>
    </row>
    <row r="210" spans="1:37">
      <c r="A210">
        <v>420300000</v>
      </c>
      <c r="B210" t="s">
        <v>197</v>
      </c>
    </row>
    <row r="211" spans="1:37">
      <c r="A211">
        <v>420400000</v>
      </c>
      <c r="B211" t="s">
        <v>198</v>
      </c>
      <c r="L211">
        <v>3200</v>
      </c>
      <c r="Q211">
        <v>10000</v>
      </c>
      <c r="AA211">
        <v>800000</v>
      </c>
    </row>
    <row r="212" spans="1:37">
      <c r="A212">
        <v>420500000</v>
      </c>
      <c r="B212" t="s">
        <v>199</v>
      </c>
    </row>
    <row r="213" spans="1:37">
      <c r="A213">
        <v>420600000</v>
      </c>
      <c r="B213" t="s">
        <v>200</v>
      </c>
    </row>
    <row r="214" spans="1:37">
      <c r="A214">
        <v>420700000</v>
      </c>
      <c r="B214" t="s">
        <v>201</v>
      </c>
    </row>
    <row r="215" spans="1:37">
      <c r="A215">
        <v>420800000</v>
      </c>
      <c r="B215" t="s">
        <v>202</v>
      </c>
      <c r="L215">
        <v>3000</v>
      </c>
    </row>
    <row r="216" spans="1:37">
      <c r="A216">
        <v>420900000</v>
      </c>
      <c r="B216" t="s">
        <v>203</v>
      </c>
    </row>
    <row r="218" spans="1:37">
      <c r="A218">
        <v>500000000</v>
      </c>
      <c r="B218" t="s">
        <v>204</v>
      </c>
      <c r="C218">
        <v>0</v>
      </c>
      <c r="D218">
        <v>0</v>
      </c>
      <c r="E218">
        <v>15000</v>
      </c>
      <c r="F218">
        <v>0</v>
      </c>
      <c r="G218">
        <v>2500</v>
      </c>
      <c r="H218">
        <v>0</v>
      </c>
      <c r="I218">
        <v>0</v>
      </c>
      <c r="J218">
        <v>9999.9600000000009</v>
      </c>
      <c r="K218">
        <v>3300</v>
      </c>
      <c r="L218">
        <v>0</v>
      </c>
      <c r="M218">
        <v>0</v>
      </c>
      <c r="N218">
        <v>0</v>
      </c>
      <c r="O218">
        <v>0</v>
      </c>
      <c r="P218">
        <v>1455700</v>
      </c>
      <c r="Q218">
        <v>0</v>
      </c>
      <c r="R218">
        <v>15000</v>
      </c>
      <c r="S218">
        <v>14000</v>
      </c>
      <c r="T218">
        <v>213000</v>
      </c>
      <c r="U218">
        <v>1906000</v>
      </c>
      <c r="V218">
        <v>4500</v>
      </c>
      <c r="W218">
        <v>0</v>
      </c>
      <c r="X218">
        <v>0</v>
      </c>
      <c r="Y218">
        <v>0</v>
      </c>
      <c r="Z218">
        <v>0</v>
      </c>
      <c r="AA218">
        <v>8000</v>
      </c>
      <c r="AB218">
        <v>0</v>
      </c>
      <c r="AC218">
        <v>7800</v>
      </c>
      <c r="AD218">
        <v>0</v>
      </c>
      <c r="AE218">
        <v>15000</v>
      </c>
      <c r="AF218">
        <v>15000</v>
      </c>
      <c r="AG218">
        <v>0</v>
      </c>
      <c r="AH218">
        <v>0</v>
      </c>
      <c r="AI218">
        <v>0</v>
      </c>
      <c r="AJ218">
        <v>0</v>
      </c>
      <c r="AK218">
        <v>0</v>
      </c>
    </row>
    <row r="219" spans="1:37">
      <c r="A219">
        <v>510000000</v>
      </c>
      <c r="B219" t="s">
        <v>205</v>
      </c>
      <c r="C219">
        <v>0</v>
      </c>
      <c r="D219">
        <v>0</v>
      </c>
      <c r="E219">
        <v>15000</v>
      </c>
      <c r="F219">
        <v>0</v>
      </c>
      <c r="G219">
        <v>2500</v>
      </c>
      <c r="H219">
        <v>0</v>
      </c>
      <c r="I219">
        <v>0</v>
      </c>
      <c r="J219">
        <v>9999.9600000000009</v>
      </c>
      <c r="K219">
        <v>3300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15000</v>
      </c>
      <c r="S219">
        <v>14000</v>
      </c>
      <c r="T219">
        <v>213000</v>
      </c>
      <c r="U219">
        <v>881000</v>
      </c>
      <c r="V219">
        <v>1500</v>
      </c>
      <c r="W219">
        <v>0</v>
      </c>
      <c r="X219">
        <v>0</v>
      </c>
      <c r="Y219">
        <v>0</v>
      </c>
      <c r="Z219">
        <v>0</v>
      </c>
      <c r="AA219">
        <v>8000</v>
      </c>
      <c r="AB219">
        <v>0</v>
      </c>
      <c r="AC219">
        <v>7800</v>
      </c>
      <c r="AD219">
        <v>0</v>
      </c>
      <c r="AE219">
        <v>15000</v>
      </c>
      <c r="AF219">
        <v>15000</v>
      </c>
      <c r="AG219">
        <v>0</v>
      </c>
      <c r="AH219">
        <v>0</v>
      </c>
      <c r="AI219">
        <v>0</v>
      </c>
      <c r="AJ219">
        <v>0</v>
      </c>
      <c r="AK219">
        <v>0</v>
      </c>
    </row>
    <row r="220" spans="1:37">
      <c r="A220">
        <v>510100000</v>
      </c>
      <c r="B220" t="s">
        <v>206</v>
      </c>
      <c r="E220">
        <v>15000</v>
      </c>
      <c r="J220">
        <v>9999.9600000000009</v>
      </c>
      <c r="K220">
        <v>3300</v>
      </c>
      <c r="R220">
        <v>15000</v>
      </c>
      <c r="U220">
        <v>520000</v>
      </c>
      <c r="AA220">
        <v>1500</v>
      </c>
      <c r="AC220">
        <v>7800</v>
      </c>
      <c r="AE220">
        <v>15000</v>
      </c>
      <c r="AF220">
        <v>15000</v>
      </c>
    </row>
    <row r="221" spans="1:37">
      <c r="A221">
        <v>510200000</v>
      </c>
      <c r="B221" t="s">
        <v>207</v>
      </c>
    </row>
    <row r="222" spans="1:37">
      <c r="A222">
        <v>510300000</v>
      </c>
      <c r="B222" t="s">
        <v>208</v>
      </c>
      <c r="M222">
        <v>0</v>
      </c>
      <c r="S222">
        <v>10000</v>
      </c>
      <c r="T222">
        <v>15000</v>
      </c>
      <c r="U222">
        <v>350000</v>
      </c>
      <c r="AA222">
        <v>6500</v>
      </c>
    </row>
    <row r="223" spans="1:37">
      <c r="A223">
        <v>510400000</v>
      </c>
      <c r="B223" t="s">
        <v>209</v>
      </c>
    </row>
    <row r="224" spans="1:37">
      <c r="A224">
        <v>510500000</v>
      </c>
      <c r="B224" t="s">
        <v>210</v>
      </c>
      <c r="G224">
        <v>2500</v>
      </c>
      <c r="S224">
        <v>4000</v>
      </c>
      <c r="U224">
        <v>11000</v>
      </c>
      <c r="V224">
        <v>1500</v>
      </c>
    </row>
    <row r="225" spans="1:37">
      <c r="A225">
        <v>510600000</v>
      </c>
      <c r="B225" t="s">
        <v>211</v>
      </c>
      <c r="T225">
        <v>198000</v>
      </c>
    </row>
    <row r="226" spans="1:37">
      <c r="A226">
        <v>510700000</v>
      </c>
      <c r="B226" t="s">
        <v>212</v>
      </c>
    </row>
    <row r="227" spans="1:37">
      <c r="A227">
        <v>510800000</v>
      </c>
      <c r="B227" t="s">
        <v>213</v>
      </c>
    </row>
    <row r="228" spans="1:37">
      <c r="A228">
        <v>510900000</v>
      </c>
      <c r="B228" t="s">
        <v>214</v>
      </c>
    </row>
    <row r="229" spans="1:37">
      <c r="A229">
        <v>511000000</v>
      </c>
      <c r="B229" t="s">
        <v>215</v>
      </c>
    </row>
    <row r="230" spans="1:37">
      <c r="A230">
        <v>520000000</v>
      </c>
      <c r="B230" t="s">
        <v>216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105000</v>
      </c>
      <c r="V230">
        <v>3000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</row>
    <row r="231" spans="1:37">
      <c r="A231">
        <v>520100000</v>
      </c>
      <c r="B231" t="s">
        <v>217</v>
      </c>
    </row>
    <row r="232" spans="1:37">
      <c r="A232">
        <v>520200000</v>
      </c>
      <c r="B232" t="s">
        <v>218</v>
      </c>
    </row>
    <row r="233" spans="1:37">
      <c r="A233">
        <v>520300000</v>
      </c>
      <c r="B233" t="s">
        <v>219</v>
      </c>
    </row>
    <row r="234" spans="1:37">
      <c r="A234">
        <v>520400000</v>
      </c>
      <c r="B234" t="s">
        <v>220</v>
      </c>
    </row>
    <row r="235" spans="1:37">
      <c r="A235">
        <v>520500000</v>
      </c>
      <c r="B235" t="s">
        <v>221</v>
      </c>
      <c r="U235">
        <v>20000</v>
      </c>
      <c r="V235">
        <v>3000</v>
      </c>
    </row>
    <row r="236" spans="1:37">
      <c r="A236">
        <v>520600000</v>
      </c>
      <c r="B236" t="s">
        <v>222</v>
      </c>
      <c r="U236">
        <v>85000</v>
      </c>
    </row>
    <row r="237" spans="1:37">
      <c r="A237">
        <v>520700000</v>
      </c>
      <c r="B237" t="s">
        <v>223</v>
      </c>
    </row>
    <row r="238" spans="1:37">
      <c r="A238">
        <v>520800000</v>
      </c>
      <c r="B238" t="s">
        <v>332</v>
      </c>
    </row>
    <row r="239" spans="1:37">
      <c r="A239">
        <v>520900000</v>
      </c>
      <c r="B239" t="s">
        <v>333</v>
      </c>
    </row>
    <row r="240" spans="1:37">
      <c r="A240">
        <v>521000000</v>
      </c>
      <c r="B240" t="s">
        <v>224</v>
      </c>
    </row>
    <row r="241" spans="1:37">
      <c r="A241">
        <v>521100000</v>
      </c>
      <c r="B241" t="s">
        <v>225</v>
      </c>
    </row>
    <row r="242" spans="1:37">
      <c r="A242">
        <v>530000000</v>
      </c>
      <c r="B242" t="s">
        <v>226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920000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</row>
    <row r="243" spans="1:37">
      <c r="A243">
        <v>530100000</v>
      </c>
      <c r="B243" t="s">
        <v>227</v>
      </c>
      <c r="U243">
        <v>920000</v>
      </c>
      <c r="X243">
        <v>0</v>
      </c>
    </row>
    <row r="244" spans="1:37">
      <c r="A244">
        <v>530200000</v>
      </c>
      <c r="B244" t="s">
        <v>228</v>
      </c>
    </row>
    <row r="245" spans="1:37">
      <c r="A245">
        <v>530300000</v>
      </c>
      <c r="B245" t="s">
        <v>229</v>
      </c>
    </row>
    <row r="246" spans="1:37">
      <c r="A246">
        <v>530400000</v>
      </c>
      <c r="B246" t="s">
        <v>230</v>
      </c>
    </row>
    <row r="247" spans="1:37">
      <c r="A247">
        <v>540000000</v>
      </c>
      <c r="B247" t="s">
        <v>231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</row>
    <row r="248" spans="1:37">
      <c r="A248">
        <v>540100000</v>
      </c>
      <c r="B248" t="s">
        <v>232</v>
      </c>
    </row>
    <row r="249" spans="1:37">
      <c r="A249">
        <v>540200000</v>
      </c>
      <c r="B249" t="s">
        <v>233</v>
      </c>
    </row>
    <row r="250" spans="1:37">
      <c r="A250">
        <v>540300000</v>
      </c>
      <c r="B250" t="s">
        <v>234</v>
      </c>
    </row>
    <row r="251" spans="1:37">
      <c r="A251">
        <v>550000000</v>
      </c>
      <c r="B251" t="s">
        <v>235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</row>
    <row r="252" spans="1:37">
      <c r="A252">
        <v>550100000</v>
      </c>
      <c r="B252" t="s">
        <v>236</v>
      </c>
    </row>
    <row r="253" spans="1:37">
      <c r="A253">
        <v>550200000</v>
      </c>
      <c r="B253" t="s">
        <v>237</v>
      </c>
    </row>
    <row r="254" spans="1:37">
      <c r="A254">
        <v>560000000</v>
      </c>
      <c r="B254" t="s">
        <v>238</v>
      </c>
    </row>
    <row r="255" spans="1:37">
      <c r="A255">
        <v>560100000</v>
      </c>
      <c r="B255" t="s">
        <v>239</v>
      </c>
    </row>
    <row r="256" spans="1:37">
      <c r="A256">
        <v>560200000</v>
      </c>
      <c r="B256" t="s">
        <v>240</v>
      </c>
    </row>
    <row r="257" spans="1:37">
      <c r="A257">
        <v>560300000</v>
      </c>
      <c r="B257" t="s">
        <v>241</v>
      </c>
    </row>
    <row r="258" spans="1:37">
      <c r="A258">
        <v>570000000</v>
      </c>
      <c r="B258" t="s">
        <v>242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</row>
    <row r="259" spans="1:37">
      <c r="A259">
        <v>570100000</v>
      </c>
      <c r="B259" t="s">
        <v>243</v>
      </c>
    </row>
    <row r="260" spans="1:37">
      <c r="A260">
        <v>570200000</v>
      </c>
      <c r="B260" t="s">
        <v>244</v>
      </c>
    </row>
    <row r="261" spans="1:37">
      <c r="A261">
        <v>570300000</v>
      </c>
      <c r="B261" t="s">
        <v>245</v>
      </c>
    </row>
    <row r="262" spans="1:37">
      <c r="A262">
        <v>580000000</v>
      </c>
      <c r="B262" t="s">
        <v>246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</row>
    <row r="263" spans="1:37">
      <c r="A263">
        <v>580100000</v>
      </c>
      <c r="B263" t="s">
        <v>247</v>
      </c>
    </row>
    <row r="264" spans="1:37">
      <c r="A264">
        <v>580200000</v>
      </c>
      <c r="B264" t="s">
        <v>248</v>
      </c>
    </row>
    <row r="265" spans="1:37">
      <c r="A265">
        <v>590000000</v>
      </c>
      <c r="B265" t="s">
        <v>249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</row>
    <row r="266" spans="1:37">
      <c r="A266">
        <v>590100000</v>
      </c>
      <c r="B266" t="s">
        <v>250</v>
      </c>
    </row>
    <row r="267" spans="1:37">
      <c r="A267">
        <v>590200000</v>
      </c>
      <c r="B267" t="s">
        <v>251</v>
      </c>
    </row>
    <row r="269" spans="1:37">
      <c r="A269">
        <v>600000000</v>
      </c>
      <c r="B269" t="s">
        <v>252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1600000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</row>
    <row r="270" spans="1:37">
      <c r="A270">
        <v>610000000</v>
      </c>
      <c r="B270" t="s">
        <v>253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1600000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</row>
    <row r="271" spans="1:37">
      <c r="A271">
        <v>610100000</v>
      </c>
      <c r="B271" t="s">
        <v>254</v>
      </c>
    </row>
    <row r="272" spans="1:37">
      <c r="A272">
        <v>610100001</v>
      </c>
      <c r="B272" t="s">
        <v>255</v>
      </c>
    </row>
    <row r="273" spans="1:2">
      <c r="A273">
        <v>610100002</v>
      </c>
      <c r="B273" t="s">
        <v>256</v>
      </c>
    </row>
    <row r="274" spans="1:2">
      <c r="A274">
        <v>610100003</v>
      </c>
      <c r="B274" t="s">
        <v>257</v>
      </c>
    </row>
    <row r="275" spans="1:2">
      <c r="A275">
        <v>610200000</v>
      </c>
      <c r="B275" t="s">
        <v>258</v>
      </c>
    </row>
    <row r="276" spans="1:2">
      <c r="A276">
        <v>610200001</v>
      </c>
      <c r="B276" t="s">
        <v>259</v>
      </c>
    </row>
    <row r="277" spans="1:2">
      <c r="A277">
        <v>610200002</v>
      </c>
      <c r="B277" t="s">
        <v>260</v>
      </c>
    </row>
    <row r="278" spans="1:2">
      <c r="A278">
        <v>610200003</v>
      </c>
      <c r="B278" t="s">
        <v>261</v>
      </c>
    </row>
    <row r="279" spans="1:2">
      <c r="A279">
        <v>610300000</v>
      </c>
      <c r="B279" t="s">
        <v>262</v>
      </c>
    </row>
    <row r="280" spans="1:2">
      <c r="A280">
        <v>610300001</v>
      </c>
      <c r="B280" t="s">
        <v>263</v>
      </c>
    </row>
    <row r="281" spans="1:2">
      <c r="A281">
        <v>610300002</v>
      </c>
      <c r="B281" t="s">
        <v>264</v>
      </c>
    </row>
    <row r="282" spans="1:2">
      <c r="A282">
        <v>610300003</v>
      </c>
      <c r="B282" t="s">
        <v>265</v>
      </c>
    </row>
    <row r="283" spans="1:2">
      <c r="A283">
        <v>610400000</v>
      </c>
      <c r="B283" t="s">
        <v>266</v>
      </c>
    </row>
    <row r="284" spans="1:2">
      <c r="A284">
        <v>610500000</v>
      </c>
      <c r="B284" t="s">
        <v>267</v>
      </c>
    </row>
    <row r="285" spans="1:2">
      <c r="A285">
        <v>610500001</v>
      </c>
      <c r="B285" t="s">
        <v>268</v>
      </c>
    </row>
    <row r="286" spans="1:2">
      <c r="A286">
        <v>610500002</v>
      </c>
      <c r="B286" t="s">
        <v>269</v>
      </c>
    </row>
    <row r="287" spans="1:2">
      <c r="A287">
        <v>610500003</v>
      </c>
      <c r="B287" t="s">
        <v>270</v>
      </c>
    </row>
    <row r="288" spans="1:2">
      <c r="A288">
        <v>610600000</v>
      </c>
      <c r="B288" t="s">
        <v>271</v>
      </c>
    </row>
    <row r="289" spans="1:2">
      <c r="A289">
        <v>610600001</v>
      </c>
      <c r="B289" t="s">
        <v>272</v>
      </c>
    </row>
    <row r="290" spans="1:2">
      <c r="A290">
        <v>610600002</v>
      </c>
      <c r="B290" t="s">
        <v>273</v>
      </c>
    </row>
    <row r="291" spans="1:2">
      <c r="A291">
        <v>610600003</v>
      </c>
      <c r="B291" t="s">
        <v>274</v>
      </c>
    </row>
    <row r="292" spans="1:2">
      <c r="A292">
        <v>610800000</v>
      </c>
      <c r="B292" t="s">
        <v>275</v>
      </c>
    </row>
    <row r="293" spans="1:2">
      <c r="A293">
        <v>610900000</v>
      </c>
      <c r="B293" t="s">
        <v>276</v>
      </c>
    </row>
    <row r="294" spans="1:2">
      <c r="A294">
        <v>611000000</v>
      </c>
      <c r="B294" t="s">
        <v>277</v>
      </c>
    </row>
    <row r="295" spans="1:2">
      <c r="A295">
        <v>611200000</v>
      </c>
      <c r="B295" t="s">
        <v>278</v>
      </c>
    </row>
    <row r="296" spans="1:2">
      <c r="A296">
        <v>611300000</v>
      </c>
      <c r="B296" t="s">
        <v>279</v>
      </c>
    </row>
    <row r="297" spans="1:2">
      <c r="A297">
        <v>611400000</v>
      </c>
      <c r="B297" t="s">
        <v>280</v>
      </c>
    </row>
    <row r="298" spans="1:2">
      <c r="A298">
        <v>611400001</v>
      </c>
      <c r="B298" t="s">
        <v>281</v>
      </c>
    </row>
    <row r="299" spans="1:2">
      <c r="A299">
        <v>611400002</v>
      </c>
      <c r="B299" t="s">
        <v>282</v>
      </c>
    </row>
    <row r="300" spans="1:2">
      <c r="A300">
        <v>611400003</v>
      </c>
      <c r="B300" t="s">
        <v>283</v>
      </c>
    </row>
    <row r="301" spans="1:2">
      <c r="A301">
        <v>611500000</v>
      </c>
      <c r="B301" t="s">
        <v>284</v>
      </c>
    </row>
    <row r="302" spans="1:2">
      <c r="A302">
        <v>611600000</v>
      </c>
      <c r="B302" t="s">
        <v>285</v>
      </c>
    </row>
    <row r="303" spans="1:2">
      <c r="A303">
        <v>611600001</v>
      </c>
      <c r="B303" t="s">
        <v>286</v>
      </c>
    </row>
    <row r="304" spans="1:2">
      <c r="A304">
        <v>611600002</v>
      </c>
      <c r="B304" t="s">
        <v>287</v>
      </c>
    </row>
    <row r="305" spans="1:37">
      <c r="A305">
        <v>611600003</v>
      </c>
      <c r="B305" t="s">
        <v>288</v>
      </c>
    </row>
    <row r="306" spans="1:37">
      <c r="A306">
        <v>611700000</v>
      </c>
      <c r="B306" t="s">
        <v>289</v>
      </c>
    </row>
    <row r="307" spans="1:37">
      <c r="A307">
        <v>611700001</v>
      </c>
      <c r="B307" t="s">
        <v>290</v>
      </c>
    </row>
    <row r="308" spans="1:37">
      <c r="A308">
        <v>611700002</v>
      </c>
      <c r="B308" t="s">
        <v>291</v>
      </c>
    </row>
    <row r="309" spans="1:37">
      <c r="A309">
        <v>611700003</v>
      </c>
      <c r="B309" t="s">
        <v>292</v>
      </c>
    </row>
    <row r="310" spans="1:37">
      <c r="A310">
        <v>611800000</v>
      </c>
      <c r="B310" t="s">
        <v>293</v>
      </c>
    </row>
    <row r="311" spans="1:37">
      <c r="A311">
        <v>611900000</v>
      </c>
      <c r="B311" t="s">
        <v>294</v>
      </c>
    </row>
    <row r="312" spans="1:37">
      <c r="A312">
        <v>612000000</v>
      </c>
      <c r="B312" t="s">
        <v>295</v>
      </c>
    </row>
    <row r="313" spans="1:37">
      <c r="A313">
        <v>612100000</v>
      </c>
      <c r="B313" t="s">
        <v>296</v>
      </c>
    </row>
    <row r="314" spans="1:37">
      <c r="A314">
        <v>612200000</v>
      </c>
      <c r="B314" t="s">
        <v>297</v>
      </c>
    </row>
    <row r="315" spans="1:37">
      <c r="A315">
        <v>612300000</v>
      </c>
      <c r="B315" t="s">
        <v>298</v>
      </c>
    </row>
    <row r="316" spans="1:37">
      <c r="A316">
        <v>612400000</v>
      </c>
      <c r="B316" t="s">
        <v>299</v>
      </c>
      <c r="U316">
        <v>1600000</v>
      </c>
    </row>
    <row r="317" spans="1:37">
      <c r="A317">
        <v>612500000</v>
      </c>
      <c r="B317" t="s">
        <v>300</v>
      </c>
    </row>
    <row r="318" spans="1:37">
      <c r="A318">
        <v>612600000</v>
      </c>
      <c r="B318" t="s">
        <v>301</v>
      </c>
    </row>
    <row r="320" spans="1:37">
      <c r="A320">
        <v>700000000</v>
      </c>
      <c r="B320" t="s">
        <v>302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75000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</row>
    <row r="321" spans="1:37">
      <c r="A321">
        <v>710000000</v>
      </c>
      <c r="B321" t="s">
        <v>303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</row>
    <row r="322" spans="1:37">
      <c r="A322">
        <v>710100000</v>
      </c>
      <c r="B322" t="s">
        <v>19</v>
      </c>
    </row>
    <row r="323" spans="1:37">
      <c r="A323">
        <v>720000000</v>
      </c>
      <c r="B323" t="s">
        <v>304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</row>
    <row r="324" spans="1:37">
      <c r="A324">
        <v>720100000</v>
      </c>
      <c r="B324" t="s">
        <v>305</v>
      </c>
    </row>
    <row r="325" spans="1:37">
      <c r="A325">
        <v>730000000</v>
      </c>
      <c r="B325" t="s">
        <v>306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</row>
    <row r="326" spans="1:37">
      <c r="A326">
        <v>730100000</v>
      </c>
      <c r="B326" t="s">
        <v>307</v>
      </c>
    </row>
    <row r="327" spans="1:37">
      <c r="A327">
        <v>730200000</v>
      </c>
      <c r="B327" t="s">
        <v>308</v>
      </c>
    </row>
    <row r="328" spans="1:37">
      <c r="A328">
        <v>730300000</v>
      </c>
      <c r="B328" t="s">
        <v>309</v>
      </c>
    </row>
    <row r="329" spans="1:37">
      <c r="A329">
        <v>740000000</v>
      </c>
      <c r="B329" t="s">
        <v>310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</row>
    <row r="330" spans="1:37">
      <c r="A330">
        <v>740100000</v>
      </c>
      <c r="B330" t="s">
        <v>311</v>
      </c>
    </row>
    <row r="331" spans="1:37">
      <c r="A331">
        <v>740200000</v>
      </c>
      <c r="B331" t="s">
        <v>312</v>
      </c>
    </row>
    <row r="332" spans="1:37">
      <c r="A332">
        <v>740300000</v>
      </c>
      <c r="B332" t="s">
        <v>313</v>
      </c>
    </row>
    <row r="334" spans="1:37">
      <c r="A334">
        <v>900000000</v>
      </c>
      <c r="B334" t="s">
        <v>314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</row>
    <row r="335" spans="1:37">
      <c r="A335">
        <v>910000000</v>
      </c>
      <c r="B335" t="s">
        <v>315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</row>
    <row r="336" spans="1:37">
      <c r="A336">
        <v>910100000</v>
      </c>
      <c r="B336" t="s">
        <v>316</v>
      </c>
    </row>
    <row r="337" spans="1:37">
      <c r="A337">
        <v>910200000</v>
      </c>
      <c r="B337" t="s">
        <v>317</v>
      </c>
    </row>
    <row r="338" spans="1:37">
      <c r="A338">
        <v>910300000</v>
      </c>
      <c r="B338" t="s">
        <v>318</v>
      </c>
    </row>
    <row r="339" spans="1:37">
      <c r="A339">
        <v>920000000</v>
      </c>
      <c r="B339" t="s">
        <v>319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</row>
    <row r="340" spans="1:37">
      <c r="A340">
        <v>920100000</v>
      </c>
      <c r="B340" t="s">
        <v>320</v>
      </c>
    </row>
    <row r="341" spans="1:37">
      <c r="A341">
        <v>920200000</v>
      </c>
      <c r="B341" t="s">
        <v>321</v>
      </c>
    </row>
    <row r="342" spans="1:37">
      <c r="A342">
        <v>920300000</v>
      </c>
      <c r="B342" t="s">
        <v>322</v>
      </c>
    </row>
    <row r="343" spans="1:37">
      <c r="A343">
        <v>920400000</v>
      </c>
      <c r="B343" t="s">
        <v>323</v>
      </c>
    </row>
    <row r="344" spans="1:37">
      <c r="A344">
        <v>920500000</v>
      </c>
      <c r="B344" t="s">
        <v>324</v>
      </c>
    </row>
    <row r="345" spans="1:37">
      <c r="A345">
        <v>920600000</v>
      </c>
      <c r="B345" t="s">
        <v>325</v>
      </c>
    </row>
    <row r="346" spans="1:37">
      <c r="A346">
        <v>930000000</v>
      </c>
      <c r="B346" t="s">
        <v>326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</row>
    <row r="347" spans="1:37">
      <c r="A347">
        <v>930100000</v>
      </c>
      <c r="B347" t="s">
        <v>327</v>
      </c>
    </row>
    <row r="351" spans="1:37">
      <c r="B351" t="s">
        <v>335</v>
      </c>
      <c r="C351">
        <v>2238.9499999999998</v>
      </c>
      <c r="D351">
        <v>25000</v>
      </c>
      <c r="E351">
        <v>21693.08</v>
      </c>
      <c r="F351">
        <v>515765</v>
      </c>
      <c r="G351">
        <v>18707.14</v>
      </c>
      <c r="H351">
        <v>1619812.65</v>
      </c>
      <c r="I351">
        <v>2460350</v>
      </c>
      <c r="J351">
        <v>41097.360000000001</v>
      </c>
      <c r="K351">
        <v>301815</v>
      </c>
      <c r="L351">
        <v>112444.5</v>
      </c>
      <c r="M351">
        <v>121000</v>
      </c>
      <c r="N351">
        <v>254226</v>
      </c>
      <c r="O351">
        <v>81693.08</v>
      </c>
      <c r="P351">
        <v>1580079</v>
      </c>
      <c r="Q351">
        <v>321426.91000000003</v>
      </c>
      <c r="R351">
        <v>21693.08</v>
      </c>
      <c r="S351">
        <v>1257698.2999999998</v>
      </c>
      <c r="T351">
        <v>392198.41000000003</v>
      </c>
      <c r="U351">
        <v>9220000</v>
      </c>
      <c r="V351">
        <v>19424.82</v>
      </c>
      <c r="W351">
        <v>11161.35</v>
      </c>
      <c r="X351">
        <v>6693.08</v>
      </c>
      <c r="Y351">
        <v>165000</v>
      </c>
      <c r="Z351">
        <v>952445</v>
      </c>
      <c r="AA351">
        <v>844495.16</v>
      </c>
      <c r="AB351">
        <v>57864.33</v>
      </c>
      <c r="AC351">
        <v>85678.81</v>
      </c>
      <c r="AD351">
        <v>221584</v>
      </c>
      <c r="AE351">
        <v>21693.08</v>
      </c>
      <c r="AF351">
        <v>74089.039999999994</v>
      </c>
      <c r="AG351">
        <v>0</v>
      </c>
      <c r="AH351">
        <v>1000</v>
      </c>
      <c r="AI351">
        <v>19582</v>
      </c>
      <c r="AJ351">
        <v>11984.82</v>
      </c>
      <c r="AK351">
        <v>48928.47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CATALAGO EGRESOS</vt:lpstr>
      <vt:lpstr>SOLO VALORES</vt:lpstr>
      <vt:lpstr>Completo solo valores</vt:lpstr>
      <vt:lpstr>'CATALAGO EGRESOS'!Área_de_impresión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Tesoreria</cp:lastModifiedBy>
  <cp:lastPrinted>2011-03-09T19:37:29Z</cp:lastPrinted>
  <dcterms:created xsi:type="dcterms:W3CDTF">2010-11-10T16:34:18Z</dcterms:created>
  <dcterms:modified xsi:type="dcterms:W3CDTF">2011-03-09T20:53:45Z</dcterms:modified>
</cp:coreProperties>
</file>